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复试公示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<sst xmlns="http://schemas.openxmlformats.org/spreadsheetml/2006/main" count="945" uniqueCount="228">
  <si>
    <t>贵州大学北阿拉巴马国际工程技术学院2023年硕士研究生复试结果公示</t>
  </si>
  <si>
    <t>序号</t>
  </si>
  <si>
    <t>复试专业</t>
  </si>
  <si>
    <t>考生编号</t>
  </si>
  <si>
    <t>姓名</t>
  </si>
  <si>
    <t>初试总分</t>
  </si>
  <si>
    <t>初试成绩（百分制）</t>
  </si>
  <si>
    <t>复试成绩（百分制）</t>
  </si>
  <si>
    <t>总成绩</t>
  </si>
  <si>
    <t>加试科目1</t>
  </si>
  <si>
    <t>加试科目2</t>
  </si>
  <si>
    <t>备注</t>
  </si>
  <si>
    <t>专业代码</t>
  </si>
  <si>
    <t>专业名称</t>
  </si>
  <si>
    <t>名称</t>
  </si>
  <si>
    <t>成绩</t>
  </si>
  <si>
    <t>085500</t>
  </si>
  <si>
    <t>机械</t>
  </si>
  <si>
    <t>103353000928768</t>
  </si>
  <si>
    <t>林俊希</t>
  </si>
  <si>
    <t>无</t>
  </si>
  <si>
    <t>调剂生</t>
  </si>
  <si>
    <t>102473124407808</t>
  </si>
  <si>
    <t>贺千博</t>
  </si>
  <si>
    <t>102513000006591</t>
  </si>
  <si>
    <t>张舒越</t>
  </si>
  <si>
    <t>102513000008005</t>
  </si>
  <si>
    <t>戴一来</t>
  </si>
  <si>
    <t>103353000913379</t>
  </si>
  <si>
    <t>高嘉淇</t>
  </si>
  <si>
    <t>102473370414276</t>
  </si>
  <si>
    <t>周鑫</t>
  </si>
  <si>
    <t>103353000903366</t>
  </si>
  <si>
    <t>徐浩伦</t>
  </si>
  <si>
    <t>102513000014308</t>
  </si>
  <si>
    <t>陶昕煜</t>
  </si>
  <si>
    <t>102473431615995</t>
  </si>
  <si>
    <t>黄欣雨</t>
  </si>
  <si>
    <t>102883500016792</t>
  </si>
  <si>
    <t>朱路成</t>
  </si>
  <si>
    <t>104033085507022</t>
  </si>
  <si>
    <t>高欣怡</t>
  </si>
  <si>
    <t>102513000012514</t>
  </si>
  <si>
    <t>王琪然</t>
  </si>
  <si>
    <t>102473431716010</t>
  </si>
  <si>
    <t>唐雯婕</t>
  </si>
  <si>
    <t>100803023030079</t>
  </si>
  <si>
    <t>齐美玲</t>
  </si>
  <si>
    <t>106983614418599</t>
  </si>
  <si>
    <t>李智凯</t>
  </si>
  <si>
    <t>103353000928418</t>
  </si>
  <si>
    <t>宗睿思</t>
  </si>
  <si>
    <t>104033085507253</t>
  </si>
  <si>
    <t>刘铭洋</t>
  </si>
  <si>
    <t>104033085507242</t>
  </si>
  <si>
    <t>李文心</t>
  </si>
  <si>
    <t>102473441216672</t>
  </si>
  <si>
    <t>袁伟钊</t>
  </si>
  <si>
    <t>105003087707349</t>
  </si>
  <si>
    <t>王芷钰</t>
  </si>
  <si>
    <t>102903211903591</t>
  </si>
  <si>
    <t>陈泓汝</t>
  </si>
  <si>
    <t>102803230001665</t>
  </si>
  <si>
    <t>杨凡</t>
  </si>
  <si>
    <t>102883500016341</t>
  </si>
  <si>
    <t>陈毓佳</t>
  </si>
  <si>
    <t>103353000903363</t>
  </si>
  <si>
    <t>张汉丽</t>
  </si>
  <si>
    <t>102513000014027</t>
  </si>
  <si>
    <t>朱启萌</t>
  </si>
  <si>
    <t>100583141600019</t>
  </si>
  <si>
    <t>柴睿莹</t>
  </si>
  <si>
    <t>104033085507263</t>
  </si>
  <si>
    <t>高岩岩</t>
  </si>
  <si>
    <t>102993212507814</t>
  </si>
  <si>
    <t>缪书疆</t>
  </si>
  <si>
    <t>102513000013093</t>
  </si>
  <si>
    <t>汪鑫月</t>
  </si>
  <si>
    <t>118453017020056</t>
  </si>
  <si>
    <t>胡靖峰</t>
  </si>
  <si>
    <t>102473342212813</t>
  </si>
  <si>
    <t>赵靓</t>
  </si>
  <si>
    <t>102513000010502</t>
  </si>
  <si>
    <t>何芷依</t>
  </si>
  <si>
    <t>103353000916992</t>
  </si>
  <si>
    <t>胡腾瀚</t>
  </si>
  <si>
    <t>103593210012032</t>
  </si>
  <si>
    <t>程启薇</t>
  </si>
  <si>
    <t>102513000008004</t>
  </si>
  <si>
    <t>黄文奇</t>
  </si>
  <si>
    <t>102513000007508</t>
  </si>
  <si>
    <t>杨晶晶</t>
  </si>
  <si>
    <t>104863209005105</t>
  </si>
  <si>
    <t>常艺童</t>
  </si>
  <si>
    <t>102513000002331</t>
  </si>
  <si>
    <t>沈子冲</t>
  </si>
  <si>
    <t>118453017020013</t>
  </si>
  <si>
    <t>刘可骅</t>
  </si>
  <si>
    <t>118453017019752</t>
  </si>
  <si>
    <t>陈可怡</t>
  </si>
  <si>
    <t>102943211212516</t>
  </si>
  <si>
    <t>刘奕霖</t>
  </si>
  <si>
    <t>105383431701912</t>
  </si>
  <si>
    <t>戴俊杰</t>
  </si>
  <si>
    <t>106133085501243</t>
  </si>
  <si>
    <t>杨辰洋</t>
  </si>
  <si>
    <t>118453017019992</t>
  </si>
  <si>
    <t>翟浩宇</t>
  </si>
  <si>
    <t>105003087707197</t>
  </si>
  <si>
    <t>孙广泽</t>
  </si>
  <si>
    <t>100583134900012</t>
  </si>
  <si>
    <t>呼祥瑞</t>
  </si>
  <si>
    <t>101913211101044</t>
  </si>
  <si>
    <t>孙健</t>
  </si>
  <si>
    <t>104033085507082</t>
  </si>
  <si>
    <t>尹仕浩</t>
  </si>
  <si>
    <t>100823101504799</t>
  </si>
  <si>
    <t>董晓庆</t>
  </si>
  <si>
    <t>103593210011988</t>
  </si>
  <si>
    <t>赵逸宣</t>
  </si>
  <si>
    <t>102513000007507</t>
  </si>
  <si>
    <t>龚圆圆</t>
  </si>
  <si>
    <t>103593210012028</t>
  </si>
  <si>
    <t>钟华</t>
  </si>
  <si>
    <t>100803023030077</t>
  </si>
  <si>
    <t>牛悦薇</t>
  </si>
  <si>
    <t>104233370307603</t>
  </si>
  <si>
    <t>蒋季翔</t>
  </si>
  <si>
    <t>104913320212326</t>
  </si>
  <si>
    <t>雷宇轩</t>
  </si>
  <si>
    <t>104033085507267</t>
  </si>
  <si>
    <t>秦箫</t>
  </si>
  <si>
    <t>102513000010612</t>
  </si>
  <si>
    <t>宋慧谨</t>
  </si>
  <si>
    <t>102983211007734</t>
  </si>
  <si>
    <t>谢雨家</t>
  </si>
  <si>
    <t>118453017019969</t>
  </si>
  <si>
    <t>王威</t>
  </si>
  <si>
    <t>102983211009412</t>
  </si>
  <si>
    <t>陈润茂</t>
  </si>
  <si>
    <t>105383232501925</t>
  </si>
  <si>
    <t>蔡世龙</t>
  </si>
  <si>
    <t>105383431500967</t>
  </si>
  <si>
    <t>胡哲源</t>
  </si>
  <si>
    <t>102323855003850</t>
  </si>
  <si>
    <t>鹿聪</t>
  </si>
  <si>
    <t>106743000017347</t>
  </si>
  <si>
    <t>杨文珊</t>
  </si>
  <si>
    <t>103383210007026</t>
  </si>
  <si>
    <t>王惠子</t>
  </si>
  <si>
    <t>102873210113051</t>
  </si>
  <si>
    <t>左佳铭</t>
  </si>
  <si>
    <t>100093110901356</t>
  </si>
  <si>
    <t>马晨琦</t>
  </si>
  <si>
    <t>106133085300012</t>
  </si>
  <si>
    <t>张顺雁</t>
  </si>
  <si>
    <t>少数民族骨干计划</t>
  </si>
  <si>
    <t>102253620409794</t>
  </si>
  <si>
    <t>苏乐</t>
  </si>
  <si>
    <t>102473000001102</t>
  </si>
  <si>
    <t>谢雨欣</t>
  </si>
  <si>
    <t>复试缺考</t>
  </si>
  <si>
    <t>102473323911083</t>
  </si>
  <si>
    <t>刘玮颖</t>
  </si>
  <si>
    <t>110653852414541</t>
  </si>
  <si>
    <t>马纪欣</t>
  </si>
  <si>
    <t>102473113107524</t>
  </si>
  <si>
    <t>汤沐</t>
  </si>
  <si>
    <t>103843214213074</t>
  </si>
  <si>
    <t>储远振</t>
  </si>
  <si>
    <t>102983211002999</t>
  </si>
  <si>
    <t>边鹏飞</t>
  </si>
  <si>
    <t>100803023030076</t>
  </si>
  <si>
    <t>甄智超</t>
  </si>
  <si>
    <t>102513000014769</t>
  </si>
  <si>
    <t>秦佳奇</t>
  </si>
  <si>
    <t>110653852407664</t>
  </si>
  <si>
    <t>刘婕</t>
  </si>
  <si>
    <t>104033085507032</t>
  </si>
  <si>
    <t>万佩佩</t>
  </si>
  <si>
    <t>107083161034304</t>
  </si>
  <si>
    <t>张芝萌</t>
  </si>
  <si>
    <t>102473501817124</t>
  </si>
  <si>
    <t>王娅棋</t>
  </si>
  <si>
    <t>105383431801914</t>
  </si>
  <si>
    <t>霍友霖</t>
  </si>
  <si>
    <t>104033085507172</t>
  </si>
  <si>
    <t>闵至松</t>
  </si>
  <si>
    <t>105003087707248</t>
  </si>
  <si>
    <t>梁傲昆</t>
  </si>
  <si>
    <t>104033085507179</t>
  </si>
  <si>
    <t>卢榕</t>
  </si>
  <si>
    <t>105383432201916</t>
  </si>
  <si>
    <t>肖功政</t>
  </si>
  <si>
    <t>107003510204253</t>
  </si>
  <si>
    <t>张婷婷</t>
  </si>
  <si>
    <t>104973400351071</t>
  </si>
  <si>
    <t>李洛玄</t>
  </si>
  <si>
    <t>102913210704764</t>
  </si>
  <si>
    <t>黄梓洋</t>
  </si>
  <si>
    <t>100053110503012</t>
  </si>
  <si>
    <t>邢卓</t>
  </si>
  <si>
    <t>104973200333945</t>
  </si>
  <si>
    <t>李浩</t>
  </si>
  <si>
    <t>102173000070320</t>
  </si>
  <si>
    <t>李世锴</t>
  </si>
  <si>
    <t>101453000014295</t>
  </si>
  <si>
    <t>吴卓然</t>
  </si>
  <si>
    <t>114143137064832</t>
  </si>
  <si>
    <t>赵庆豪</t>
  </si>
  <si>
    <t>102943211214157</t>
  </si>
  <si>
    <t>杨亚洲</t>
  </si>
  <si>
    <t>106153085507135</t>
  </si>
  <si>
    <t>丁炜恒</t>
  </si>
  <si>
    <t>104253540003892</t>
  </si>
  <si>
    <t>刘左惠</t>
  </si>
  <si>
    <t>102883500012774</t>
  </si>
  <si>
    <t>闫熙琳</t>
  </si>
  <si>
    <t>106193085504521</t>
  </si>
  <si>
    <t>周可非</t>
  </si>
  <si>
    <t>102943211211327</t>
  </si>
  <si>
    <t>徐嘉蔚</t>
  </si>
  <si>
    <t>103413666602303</t>
  </si>
  <si>
    <t>朱依颖</t>
  </si>
  <si>
    <t>101913211101114</t>
  </si>
  <si>
    <t>王喆</t>
  </si>
  <si>
    <t>102883500014250</t>
  </si>
  <si>
    <t>庞浩星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</si>
</sst>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Arial"/>
      <charset val="0"/>
    </font>
    <font>
      <b/>
      <sz val="14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2797;&#3579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 (排序)"/>
      <sheetName val="总成绩"/>
      <sheetName val="专业成绩"/>
      <sheetName val="英语成绩"/>
      <sheetName val="复试成绩"/>
      <sheetName val="田蔡核对"/>
      <sheetName val="总成绩排序及初试排序"/>
      <sheetName val="复试公示"/>
      <sheetName val="拟录取"/>
    </sheetNames>
    <sheetDataSet>
      <sheetData sheetId="0"/>
      <sheetData sheetId="1"/>
      <sheetData sheetId="2"/>
      <sheetData sheetId="3"/>
      <sheetData sheetId="4">
        <row r="1">
          <cell r="B1" t="str">
            <v>姓名</v>
          </cell>
          <cell r="C1" t="str">
            <v>专业成绩</v>
          </cell>
          <cell r="D1" t="str">
            <v>英语成绩</v>
          </cell>
          <cell r="E1" t="str">
            <v>复试成绩</v>
          </cell>
        </row>
        <row r="2">
          <cell r="B2" t="str">
            <v>谢雨欣</v>
          </cell>
          <cell r="C2">
            <v>0</v>
          </cell>
          <cell r="D2">
            <v>0</v>
          </cell>
          <cell r="E2">
            <v>0</v>
          </cell>
        </row>
        <row r="3">
          <cell r="B3" t="str">
            <v>贺千博</v>
          </cell>
          <cell r="C3">
            <v>90.6</v>
          </cell>
          <cell r="D3">
            <v>85</v>
          </cell>
          <cell r="E3">
            <v>88.36</v>
          </cell>
        </row>
        <row r="4">
          <cell r="B4" t="str">
            <v>周鑫</v>
          </cell>
          <cell r="C4">
            <v>88.4</v>
          </cell>
          <cell r="D4">
            <v>80</v>
          </cell>
          <cell r="E4">
            <v>85.04</v>
          </cell>
        </row>
        <row r="5">
          <cell r="B5" t="str">
            <v>黄欣雨</v>
          </cell>
          <cell r="C5">
            <v>90.8</v>
          </cell>
          <cell r="D5">
            <v>78.3333333333333</v>
          </cell>
          <cell r="E5">
            <v>85.8133333333333</v>
          </cell>
        </row>
        <row r="6">
          <cell r="B6" t="str">
            <v>刘玮颖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马纪欣</v>
          </cell>
          <cell r="C7">
            <v>0</v>
          </cell>
          <cell r="D7">
            <v>0</v>
          </cell>
          <cell r="E7">
            <v>0</v>
          </cell>
        </row>
        <row r="8">
          <cell r="B8" t="str">
            <v>林俊希</v>
          </cell>
          <cell r="C8">
            <v>90.8</v>
          </cell>
          <cell r="D8">
            <v>93.3333333333333</v>
          </cell>
          <cell r="E8">
            <v>91.8133333333333</v>
          </cell>
        </row>
        <row r="9">
          <cell r="B9" t="str">
            <v>汤沐</v>
          </cell>
          <cell r="C9">
            <v>0</v>
          </cell>
          <cell r="D9">
            <v>0</v>
          </cell>
          <cell r="E9">
            <v>0</v>
          </cell>
        </row>
        <row r="10">
          <cell r="B10" t="str">
            <v>王琪然</v>
          </cell>
          <cell r="C10">
            <v>90</v>
          </cell>
          <cell r="D10">
            <v>80</v>
          </cell>
          <cell r="E10">
            <v>86</v>
          </cell>
        </row>
        <row r="11">
          <cell r="B11" t="str">
            <v>陶昕煜</v>
          </cell>
          <cell r="C11">
            <v>89</v>
          </cell>
          <cell r="D11">
            <v>85</v>
          </cell>
          <cell r="E11">
            <v>87.4</v>
          </cell>
        </row>
        <row r="12">
          <cell r="B12" t="str">
            <v>张舒越</v>
          </cell>
          <cell r="C12">
            <v>91</v>
          </cell>
          <cell r="D12">
            <v>93.3333333333333</v>
          </cell>
          <cell r="E12">
            <v>91.9333333333333</v>
          </cell>
        </row>
        <row r="13">
          <cell r="B13" t="str">
            <v>缪书疆</v>
          </cell>
          <cell r="C13">
            <v>78</v>
          </cell>
          <cell r="D13">
            <v>83.3333333333333</v>
          </cell>
          <cell r="E13">
            <v>80.1333333333333</v>
          </cell>
        </row>
        <row r="14">
          <cell r="B14" t="str">
            <v>戴一来</v>
          </cell>
          <cell r="C14">
            <v>92</v>
          </cell>
          <cell r="D14">
            <v>88.3333333333333</v>
          </cell>
          <cell r="E14">
            <v>90.5333333333333</v>
          </cell>
        </row>
        <row r="15">
          <cell r="B15" t="str">
            <v>储远振</v>
          </cell>
          <cell r="C15">
            <v>0</v>
          </cell>
          <cell r="D15">
            <v>0</v>
          </cell>
          <cell r="E15">
            <v>0</v>
          </cell>
        </row>
        <row r="16">
          <cell r="B16" t="str">
            <v>边鹏飞</v>
          </cell>
          <cell r="C16">
            <v>0</v>
          </cell>
          <cell r="D16">
            <v>0</v>
          </cell>
          <cell r="E16">
            <v>0</v>
          </cell>
        </row>
        <row r="17">
          <cell r="B17" t="str">
            <v>甄智超</v>
          </cell>
          <cell r="C17">
            <v>0</v>
          </cell>
          <cell r="D17">
            <v>0</v>
          </cell>
          <cell r="E17">
            <v>0</v>
          </cell>
        </row>
        <row r="18">
          <cell r="B18" t="str">
            <v>齐美玲</v>
          </cell>
          <cell r="C18">
            <v>85</v>
          </cell>
          <cell r="D18">
            <v>90</v>
          </cell>
          <cell r="E18">
            <v>87</v>
          </cell>
        </row>
        <row r="19">
          <cell r="B19" t="str">
            <v>秦佳奇</v>
          </cell>
          <cell r="C19">
            <v>0</v>
          </cell>
          <cell r="D19">
            <v>0</v>
          </cell>
          <cell r="E19">
            <v>0</v>
          </cell>
        </row>
        <row r="20">
          <cell r="B20" t="str">
            <v>李文心</v>
          </cell>
          <cell r="C20">
            <v>86.8</v>
          </cell>
          <cell r="D20">
            <v>83.3333333333333</v>
          </cell>
          <cell r="E20">
            <v>85.4133333333333</v>
          </cell>
        </row>
        <row r="21">
          <cell r="B21" t="str">
            <v>高岩岩</v>
          </cell>
          <cell r="C21">
            <v>86.2</v>
          </cell>
          <cell r="D21">
            <v>75</v>
          </cell>
          <cell r="E21">
            <v>81.72</v>
          </cell>
        </row>
        <row r="22">
          <cell r="B22" t="str">
            <v>刘婕</v>
          </cell>
          <cell r="C22">
            <v>0</v>
          </cell>
          <cell r="D22">
            <v>0</v>
          </cell>
          <cell r="E22">
            <v>0</v>
          </cell>
        </row>
        <row r="23">
          <cell r="B23" t="str">
            <v>万佩佩</v>
          </cell>
          <cell r="C23">
            <v>0</v>
          </cell>
          <cell r="D23">
            <v>0</v>
          </cell>
          <cell r="E23">
            <v>0</v>
          </cell>
        </row>
        <row r="24">
          <cell r="B24" t="str">
            <v>高嘉淇</v>
          </cell>
          <cell r="C24">
            <v>90</v>
          </cell>
          <cell r="D24">
            <v>90</v>
          </cell>
          <cell r="E24">
            <v>90</v>
          </cell>
        </row>
        <row r="25">
          <cell r="B25" t="str">
            <v>张芝萌</v>
          </cell>
          <cell r="C25">
            <v>0</v>
          </cell>
          <cell r="D25">
            <v>0</v>
          </cell>
          <cell r="E25">
            <v>0</v>
          </cell>
        </row>
        <row r="26">
          <cell r="B26" t="str">
            <v>刘铭洋</v>
          </cell>
          <cell r="C26">
            <v>90</v>
          </cell>
          <cell r="D26">
            <v>81.6666666666667</v>
          </cell>
          <cell r="E26">
            <v>86.6666666666667</v>
          </cell>
        </row>
        <row r="27">
          <cell r="B27" t="str">
            <v>徐浩伦</v>
          </cell>
          <cell r="C27">
            <v>90</v>
          </cell>
          <cell r="D27">
            <v>90</v>
          </cell>
          <cell r="E27">
            <v>90</v>
          </cell>
        </row>
        <row r="28">
          <cell r="B28" t="str">
            <v>宗睿思</v>
          </cell>
          <cell r="C28">
            <v>89.2</v>
          </cell>
          <cell r="D28">
            <v>85</v>
          </cell>
          <cell r="E28">
            <v>87.52</v>
          </cell>
        </row>
        <row r="29">
          <cell r="B29" t="str">
            <v>孙健</v>
          </cell>
          <cell r="C29">
            <v>79.4</v>
          </cell>
          <cell r="D29">
            <v>75</v>
          </cell>
          <cell r="E29">
            <v>77.64</v>
          </cell>
        </row>
        <row r="30">
          <cell r="B30" t="str">
            <v>张汉丽</v>
          </cell>
          <cell r="C30">
            <v>87.2</v>
          </cell>
          <cell r="D30">
            <v>80</v>
          </cell>
          <cell r="E30">
            <v>84.32</v>
          </cell>
        </row>
        <row r="31">
          <cell r="B31" t="str">
            <v>高欣怡</v>
          </cell>
          <cell r="C31">
            <v>92.2</v>
          </cell>
          <cell r="D31">
            <v>85</v>
          </cell>
          <cell r="E31">
            <v>89.32</v>
          </cell>
        </row>
        <row r="32">
          <cell r="B32" t="str">
            <v>王娅棋</v>
          </cell>
          <cell r="C32">
            <v>0</v>
          </cell>
          <cell r="D32">
            <v>0</v>
          </cell>
          <cell r="E32">
            <v>0</v>
          </cell>
        </row>
        <row r="33">
          <cell r="B33" t="str">
            <v>汪鑫月</v>
          </cell>
          <cell r="C33">
            <v>84.2</v>
          </cell>
          <cell r="D33">
            <v>80</v>
          </cell>
          <cell r="E33">
            <v>82.52</v>
          </cell>
        </row>
        <row r="34">
          <cell r="B34" t="str">
            <v>霍友霖</v>
          </cell>
          <cell r="C34">
            <v>0</v>
          </cell>
          <cell r="D34">
            <v>0</v>
          </cell>
          <cell r="E34">
            <v>0</v>
          </cell>
        </row>
        <row r="35">
          <cell r="B35" t="str">
            <v>闵至松</v>
          </cell>
          <cell r="C35">
            <v>0</v>
          </cell>
          <cell r="D35">
            <v>0</v>
          </cell>
          <cell r="E35">
            <v>0</v>
          </cell>
        </row>
        <row r="36">
          <cell r="B36" t="str">
            <v>唐雯婕</v>
          </cell>
          <cell r="C36">
            <v>86</v>
          </cell>
          <cell r="D36">
            <v>95</v>
          </cell>
          <cell r="E36">
            <v>89.6</v>
          </cell>
        </row>
        <row r="37">
          <cell r="B37" t="str">
            <v>朱路成</v>
          </cell>
          <cell r="C37">
            <v>92.4</v>
          </cell>
          <cell r="D37">
            <v>88.3333333333333</v>
          </cell>
          <cell r="E37">
            <v>90.7733333333333</v>
          </cell>
        </row>
        <row r="38">
          <cell r="B38" t="str">
            <v>梁傲昆</v>
          </cell>
          <cell r="C38">
            <v>0</v>
          </cell>
          <cell r="D38">
            <v>0</v>
          </cell>
          <cell r="E38">
            <v>0</v>
          </cell>
        </row>
        <row r="39">
          <cell r="B39" t="str">
            <v>卢榕</v>
          </cell>
          <cell r="C39">
            <v>0</v>
          </cell>
          <cell r="D39">
            <v>0</v>
          </cell>
          <cell r="E39">
            <v>0</v>
          </cell>
        </row>
        <row r="40">
          <cell r="B40" t="str">
            <v>肖功政</v>
          </cell>
          <cell r="C40">
            <v>0</v>
          </cell>
          <cell r="D40">
            <v>0</v>
          </cell>
          <cell r="E40">
            <v>0</v>
          </cell>
        </row>
        <row r="41">
          <cell r="B41" t="str">
            <v>何芷依</v>
          </cell>
          <cell r="C41">
            <v>86.6</v>
          </cell>
          <cell r="D41">
            <v>78.3333333333333</v>
          </cell>
          <cell r="E41">
            <v>83.2933333333333</v>
          </cell>
        </row>
        <row r="42">
          <cell r="B42" t="str">
            <v>王芷钰</v>
          </cell>
          <cell r="C42">
            <v>88.2</v>
          </cell>
          <cell r="D42">
            <v>83.3333333333333</v>
          </cell>
          <cell r="E42">
            <v>86.2533333333333</v>
          </cell>
        </row>
        <row r="43">
          <cell r="B43" t="str">
            <v>李智凯</v>
          </cell>
          <cell r="C43">
            <v>92.2</v>
          </cell>
          <cell r="D43">
            <v>85</v>
          </cell>
          <cell r="E43">
            <v>89.32</v>
          </cell>
        </row>
        <row r="44">
          <cell r="B44" t="str">
            <v>张婷婷</v>
          </cell>
          <cell r="C44">
            <v>0</v>
          </cell>
          <cell r="D44">
            <v>0</v>
          </cell>
          <cell r="E44">
            <v>0</v>
          </cell>
        </row>
        <row r="45">
          <cell r="B45" t="str">
            <v>秦箫</v>
          </cell>
          <cell r="C45">
            <v>83</v>
          </cell>
          <cell r="D45">
            <v>61.6666666666667</v>
          </cell>
          <cell r="E45">
            <v>74.4666666666667</v>
          </cell>
        </row>
        <row r="46">
          <cell r="B46" t="str">
            <v>杨晶晶</v>
          </cell>
          <cell r="C46">
            <v>88.6</v>
          </cell>
          <cell r="D46">
            <v>75</v>
          </cell>
          <cell r="E46">
            <v>83.16</v>
          </cell>
        </row>
        <row r="47">
          <cell r="B47" t="str">
            <v>李洛玄</v>
          </cell>
          <cell r="C47">
            <v>0</v>
          </cell>
          <cell r="D47">
            <v>0</v>
          </cell>
          <cell r="E47">
            <v>0</v>
          </cell>
        </row>
        <row r="48">
          <cell r="B48" t="str">
            <v>常艺童</v>
          </cell>
          <cell r="C48">
            <v>81</v>
          </cell>
          <cell r="D48">
            <v>85</v>
          </cell>
          <cell r="E48">
            <v>82.6</v>
          </cell>
        </row>
        <row r="49">
          <cell r="B49" t="str">
            <v>黄梓洋</v>
          </cell>
          <cell r="C49">
            <v>0</v>
          </cell>
          <cell r="D49">
            <v>0</v>
          </cell>
          <cell r="E49">
            <v>0</v>
          </cell>
        </row>
        <row r="50">
          <cell r="B50" t="str">
            <v>黄文奇</v>
          </cell>
          <cell r="C50">
            <v>84.8</v>
          </cell>
          <cell r="D50">
            <v>83.3333333333333</v>
          </cell>
          <cell r="E50">
            <v>84.2133333333333</v>
          </cell>
        </row>
        <row r="51">
          <cell r="B51" t="str">
            <v>胡靖峰</v>
          </cell>
          <cell r="C51">
            <v>87.4</v>
          </cell>
          <cell r="D51">
            <v>81.6666666666667</v>
          </cell>
          <cell r="E51">
            <v>85.1066666666667</v>
          </cell>
        </row>
        <row r="52">
          <cell r="B52" t="str">
            <v>邢卓</v>
          </cell>
          <cell r="C52">
            <v>0</v>
          </cell>
          <cell r="D52">
            <v>0</v>
          </cell>
          <cell r="E52">
            <v>0</v>
          </cell>
        </row>
        <row r="53">
          <cell r="B53" t="str">
            <v>陈润茂</v>
          </cell>
          <cell r="C53">
            <v>82.4</v>
          </cell>
          <cell r="D53">
            <v>63.3333333333333</v>
          </cell>
          <cell r="E53">
            <v>74.7733333333333</v>
          </cell>
        </row>
        <row r="54">
          <cell r="B54" t="str">
            <v>陈泓汝</v>
          </cell>
          <cell r="C54">
            <v>84.8</v>
          </cell>
          <cell r="D54">
            <v>93.3333333333333</v>
          </cell>
          <cell r="E54">
            <v>88.2133333333333</v>
          </cell>
        </row>
        <row r="55">
          <cell r="B55" t="str">
            <v>谢雨家</v>
          </cell>
          <cell r="C55">
            <v>80</v>
          </cell>
          <cell r="D55">
            <v>68.3333333333333</v>
          </cell>
          <cell r="E55">
            <v>75.3333333333333</v>
          </cell>
        </row>
        <row r="56">
          <cell r="B56" t="str">
            <v>李浩</v>
          </cell>
          <cell r="C56">
            <v>0</v>
          </cell>
          <cell r="D56">
            <v>0</v>
          </cell>
          <cell r="E56">
            <v>0</v>
          </cell>
        </row>
        <row r="57">
          <cell r="B57" t="str">
            <v>李世锴</v>
          </cell>
          <cell r="C57">
            <v>0</v>
          </cell>
          <cell r="D57">
            <v>0</v>
          </cell>
          <cell r="E57">
            <v>0</v>
          </cell>
        </row>
        <row r="58">
          <cell r="B58" t="str">
            <v>龚圆圆</v>
          </cell>
          <cell r="C58">
            <v>86.2</v>
          </cell>
          <cell r="D58">
            <v>73.3333333333333</v>
          </cell>
          <cell r="E58">
            <v>81.0533333333333</v>
          </cell>
        </row>
        <row r="59">
          <cell r="B59" t="str">
            <v>吴卓然</v>
          </cell>
          <cell r="C59">
            <v>0</v>
          </cell>
          <cell r="D59">
            <v>0</v>
          </cell>
          <cell r="E59">
            <v>0</v>
          </cell>
        </row>
        <row r="60">
          <cell r="B60" t="str">
            <v>董晓庆</v>
          </cell>
          <cell r="C60">
            <v>88.2</v>
          </cell>
          <cell r="D60">
            <v>71.6666666666667</v>
          </cell>
          <cell r="E60">
            <v>81.5866666666667</v>
          </cell>
        </row>
        <row r="61">
          <cell r="B61" t="str">
            <v>陈可怡</v>
          </cell>
          <cell r="C61">
            <v>87.8</v>
          </cell>
          <cell r="D61">
            <v>76.6666666666667</v>
          </cell>
          <cell r="E61">
            <v>83.3466666666667</v>
          </cell>
        </row>
        <row r="62">
          <cell r="B62" t="str">
            <v>袁伟钊</v>
          </cell>
          <cell r="C62">
            <v>93.8</v>
          </cell>
          <cell r="D62">
            <v>85</v>
          </cell>
          <cell r="E62">
            <v>90.28</v>
          </cell>
        </row>
        <row r="63">
          <cell r="B63" t="str">
            <v>孙广泽</v>
          </cell>
          <cell r="C63">
            <v>85</v>
          </cell>
          <cell r="D63">
            <v>78.3333333333333</v>
          </cell>
          <cell r="E63">
            <v>82.3333333333333</v>
          </cell>
        </row>
        <row r="64">
          <cell r="B64" t="str">
            <v>赵庆豪</v>
          </cell>
          <cell r="C64">
            <v>0</v>
          </cell>
          <cell r="D64">
            <v>0</v>
          </cell>
          <cell r="E64">
            <v>0</v>
          </cell>
        </row>
        <row r="65">
          <cell r="B65" t="str">
            <v>柴睿莹</v>
          </cell>
          <cell r="C65">
            <v>89.4</v>
          </cell>
          <cell r="D65">
            <v>85</v>
          </cell>
          <cell r="E65">
            <v>87.64</v>
          </cell>
        </row>
        <row r="66">
          <cell r="B66" t="str">
            <v>胡腾瀚</v>
          </cell>
          <cell r="C66">
            <v>83.2</v>
          </cell>
          <cell r="D66">
            <v>91.6666666666667</v>
          </cell>
          <cell r="E66">
            <v>86.5866666666667</v>
          </cell>
        </row>
        <row r="67">
          <cell r="B67" t="str">
            <v>钟华</v>
          </cell>
          <cell r="C67">
            <v>86.8</v>
          </cell>
          <cell r="D67">
            <v>70</v>
          </cell>
          <cell r="E67">
            <v>80.08</v>
          </cell>
        </row>
        <row r="68">
          <cell r="B68" t="str">
            <v>杨亚洲</v>
          </cell>
          <cell r="C68">
            <v>0</v>
          </cell>
          <cell r="D68">
            <v>0</v>
          </cell>
          <cell r="E68">
            <v>0</v>
          </cell>
        </row>
        <row r="69">
          <cell r="B69" t="str">
            <v>宋慧谨</v>
          </cell>
          <cell r="C69">
            <v>82.8</v>
          </cell>
          <cell r="D69">
            <v>68.3333333333333</v>
          </cell>
          <cell r="E69">
            <v>77.0133333333333</v>
          </cell>
        </row>
        <row r="70">
          <cell r="B70" t="str">
            <v>丁炜恒</v>
          </cell>
          <cell r="C70">
            <v>0</v>
          </cell>
          <cell r="D70">
            <v>0</v>
          </cell>
          <cell r="E70">
            <v>0</v>
          </cell>
        </row>
        <row r="71">
          <cell r="B71" t="str">
            <v>朱启萌</v>
          </cell>
          <cell r="C71">
            <v>89.2</v>
          </cell>
          <cell r="D71">
            <v>86.6666666666667</v>
          </cell>
          <cell r="E71">
            <v>88.1866666666667</v>
          </cell>
        </row>
        <row r="72">
          <cell r="B72" t="str">
            <v>刘左惠</v>
          </cell>
          <cell r="C72">
            <v>0</v>
          </cell>
          <cell r="D72">
            <v>0</v>
          </cell>
          <cell r="E72">
            <v>0</v>
          </cell>
        </row>
        <row r="73">
          <cell r="B73" t="str">
            <v>牛悦薇</v>
          </cell>
          <cell r="C73">
            <v>84.6</v>
          </cell>
          <cell r="D73">
            <v>70</v>
          </cell>
          <cell r="E73">
            <v>78.76</v>
          </cell>
        </row>
        <row r="74">
          <cell r="B74" t="str">
            <v>戴俊杰</v>
          </cell>
          <cell r="C74">
            <v>85</v>
          </cell>
          <cell r="D74">
            <v>81.6666666666667</v>
          </cell>
          <cell r="E74">
            <v>83.6666666666667</v>
          </cell>
        </row>
        <row r="75">
          <cell r="B75" t="str">
            <v>陈毓佳</v>
          </cell>
          <cell r="C75">
            <v>89</v>
          </cell>
          <cell r="D75">
            <v>90</v>
          </cell>
          <cell r="E75">
            <v>89.4</v>
          </cell>
        </row>
        <row r="76">
          <cell r="B76" t="str">
            <v>赵靓</v>
          </cell>
          <cell r="C76">
            <v>88</v>
          </cell>
          <cell r="D76">
            <v>86.6666666666667</v>
          </cell>
          <cell r="E76">
            <v>87.4666666666667</v>
          </cell>
        </row>
        <row r="77">
          <cell r="B77" t="str">
            <v>尹仕浩</v>
          </cell>
          <cell r="C77">
            <v>87</v>
          </cell>
          <cell r="D77">
            <v>76.6666666666667</v>
          </cell>
          <cell r="E77">
            <v>82.8666666666667</v>
          </cell>
        </row>
        <row r="78">
          <cell r="B78" t="str">
            <v>左佳铭</v>
          </cell>
          <cell r="C78">
            <v>74</v>
          </cell>
          <cell r="D78">
            <v>70</v>
          </cell>
          <cell r="E78">
            <v>72.4</v>
          </cell>
        </row>
        <row r="79">
          <cell r="B79" t="str">
            <v>雷宇轩</v>
          </cell>
          <cell r="C79">
            <v>75.2</v>
          </cell>
          <cell r="D79">
            <v>83.3333333333333</v>
          </cell>
          <cell r="E79">
            <v>78.4533333333333</v>
          </cell>
        </row>
        <row r="80">
          <cell r="B80" t="str">
            <v>赵逸宣</v>
          </cell>
          <cell r="C80">
            <v>91.6</v>
          </cell>
          <cell r="D80">
            <v>70</v>
          </cell>
          <cell r="E80">
            <v>82.96</v>
          </cell>
        </row>
        <row r="81">
          <cell r="B81" t="str">
            <v>闫熙琳</v>
          </cell>
          <cell r="C81">
            <v>0</v>
          </cell>
          <cell r="D81">
            <v>0</v>
          </cell>
          <cell r="E81">
            <v>0</v>
          </cell>
        </row>
        <row r="82">
          <cell r="B82" t="str">
            <v>周可非</v>
          </cell>
          <cell r="C82">
            <v>0</v>
          </cell>
          <cell r="D82">
            <v>0</v>
          </cell>
          <cell r="E82">
            <v>0</v>
          </cell>
        </row>
        <row r="83">
          <cell r="B83" t="str">
            <v>呼祥瑞</v>
          </cell>
          <cell r="C83">
            <v>90</v>
          </cell>
          <cell r="D83">
            <v>75</v>
          </cell>
          <cell r="E83">
            <v>84</v>
          </cell>
        </row>
        <row r="84">
          <cell r="B84" t="str">
            <v>翟浩宇</v>
          </cell>
          <cell r="C84">
            <v>89.4</v>
          </cell>
          <cell r="D84">
            <v>76.6666666666667</v>
          </cell>
          <cell r="E84">
            <v>84.3066666666667</v>
          </cell>
        </row>
        <row r="85">
          <cell r="B85" t="str">
            <v>鹿聪</v>
          </cell>
          <cell r="C85">
            <v>76.6</v>
          </cell>
          <cell r="D85">
            <v>73.3333333333333</v>
          </cell>
          <cell r="E85">
            <v>75.2933333333333</v>
          </cell>
        </row>
        <row r="86">
          <cell r="B86" t="str">
            <v>程启薇</v>
          </cell>
          <cell r="C86">
            <v>91.2</v>
          </cell>
          <cell r="D86">
            <v>83.3333333333333</v>
          </cell>
          <cell r="E86">
            <v>88.0533333333333</v>
          </cell>
        </row>
        <row r="87">
          <cell r="B87" t="str">
            <v>徐嘉蔚</v>
          </cell>
          <cell r="C87">
            <v>0</v>
          </cell>
          <cell r="D87">
            <v>0</v>
          </cell>
          <cell r="E87">
            <v>0</v>
          </cell>
        </row>
        <row r="88">
          <cell r="B88" t="str">
            <v>王惠子</v>
          </cell>
          <cell r="C88">
            <v>75.4</v>
          </cell>
          <cell r="D88">
            <v>73.3333333333333</v>
          </cell>
          <cell r="E88">
            <v>74.5733333333333</v>
          </cell>
        </row>
        <row r="89">
          <cell r="B89" t="str">
            <v>朱依颖</v>
          </cell>
          <cell r="C89">
            <v>0</v>
          </cell>
          <cell r="D89">
            <v>0</v>
          </cell>
          <cell r="E89">
            <v>0</v>
          </cell>
        </row>
        <row r="90">
          <cell r="B90" t="str">
            <v>胡哲源</v>
          </cell>
          <cell r="C90">
            <v>80.6</v>
          </cell>
          <cell r="D90">
            <v>71.6666666666667</v>
          </cell>
          <cell r="E90">
            <v>77.0266666666667</v>
          </cell>
        </row>
        <row r="91">
          <cell r="B91" t="str">
            <v>杨辰洋</v>
          </cell>
          <cell r="C91">
            <v>91.4</v>
          </cell>
          <cell r="D91">
            <v>75</v>
          </cell>
          <cell r="E91">
            <v>84.84</v>
          </cell>
        </row>
        <row r="92">
          <cell r="B92" t="str">
            <v>王喆</v>
          </cell>
          <cell r="C92">
            <v>0</v>
          </cell>
          <cell r="D92">
            <v>0</v>
          </cell>
          <cell r="E92">
            <v>0</v>
          </cell>
        </row>
        <row r="93">
          <cell r="B93" t="str">
            <v>杨凡</v>
          </cell>
          <cell r="C93">
            <v>90.8</v>
          </cell>
          <cell r="D93">
            <v>91.6666666666667</v>
          </cell>
          <cell r="E93">
            <v>91.1466666666667</v>
          </cell>
        </row>
        <row r="94">
          <cell r="B94" t="str">
            <v>蒋季翔</v>
          </cell>
          <cell r="C94">
            <v>83</v>
          </cell>
          <cell r="D94">
            <v>75</v>
          </cell>
          <cell r="E94">
            <v>79.8</v>
          </cell>
        </row>
        <row r="95">
          <cell r="B95" t="str">
            <v>沈子冲</v>
          </cell>
          <cell r="C95">
            <v>81.4</v>
          </cell>
          <cell r="D95">
            <v>95</v>
          </cell>
          <cell r="E95">
            <v>86.84</v>
          </cell>
        </row>
        <row r="96">
          <cell r="B96" t="str">
            <v>王威</v>
          </cell>
          <cell r="C96">
            <v>80.2</v>
          </cell>
          <cell r="D96">
            <v>76.6666666666667</v>
          </cell>
          <cell r="E96">
            <v>78.7866666666667</v>
          </cell>
        </row>
        <row r="97">
          <cell r="B97" t="str">
            <v>蔡世龙</v>
          </cell>
          <cell r="C97">
            <v>86.2</v>
          </cell>
          <cell r="D97">
            <v>66.6666666666667</v>
          </cell>
          <cell r="E97">
            <v>78.3866666666667</v>
          </cell>
        </row>
        <row r="98">
          <cell r="B98" t="str">
            <v>刘可骅</v>
          </cell>
          <cell r="C98">
            <v>84</v>
          </cell>
          <cell r="D98">
            <v>90</v>
          </cell>
          <cell r="E98">
            <v>86.4</v>
          </cell>
        </row>
        <row r="99">
          <cell r="B99" t="str">
            <v>庞浩星</v>
          </cell>
          <cell r="C99">
            <v>0</v>
          </cell>
          <cell r="D99">
            <v>0</v>
          </cell>
          <cell r="E99">
            <v>0</v>
          </cell>
        </row>
        <row r="100">
          <cell r="B100" t="str">
            <v>杨文珊</v>
          </cell>
          <cell r="C100">
            <v>88.6</v>
          </cell>
          <cell r="D100">
            <v>56.6666666666667</v>
          </cell>
          <cell r="E100">
            <v>75.8266666666667</v>
          </cell>
        </row>
        <row r="101">
          <cell r="B101" t="str">
            <v>刘奕霖</v>
          </cell>
          <cell r="C101">
            <v>88.2</v>
          </cell>
          <cell r="D101">
            <v>83.3333333333333</v>
          </cell>
          <cell r="E101">
            <v>86.2533333333333</v>
          </cell>
        </row>
        <row r="102">
          <cell r="B102" t="str">
            <v>马晨琦</v>
          </cell>
          <cell r="C102">
            <v>80</v>
          </cell>
          <cell r="D102">
            <v>65</v>
          </cell>
          <cell r="E102">
            <v>74</v>
          </cell>
        </row>
        <row r="103">
          <cell r="B103" t="str">
            <v>张顺雁</v>
          </cell>
          <cell r="C103">
            <v>85</v>
          </cell>
          <cell r="D103">
            <v>51.6666666666667</v>
          </cell>
          <cell r="E103">
            <v>71.6666666666667</v>
          </cell>
        </row>
        <row r="104">
          <cell r="B104" t="str">
            <v>苏乐</v>
          </cell>
          <cell r="C104">
            <v>63.8</v>
          </cell>
          <cell r="D104">
            <v>70</v>
          </cell>
          <cell r="E104">
            <v>66.28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abSelected="1" workbookViewId="0">
      <selection activeCell="P4" sqref="P4"/>
    </sheetView>
  </sheetViews>
  <sheetFormatPr defaultColWidth="8.89166666666667" defaultRowHeight="13.5"/>
  <cols>
    <col min="1" max="1" width="6.625" style="2" customWidth="1"/>
    <col min="2" max="2" width="11.875" style="2" customWidth="1"/>
    <col min="3" max="3" width="10.875" style="2" customWidth="1"/>
    <col min="4" max="4" width="21.5" style="3" customWidth="1"/>
    <col min="5" max="5" width="8.75" style="3" customWidth="1"/>
    <col min="6" max="6" width="11.875" style="3" customWidth="1"/>
    <col min="7" max="7" width="25.75" style="4" customWidth="1"/>
    <col min="8" max="8" width="25.75" style="5" customWidth="1"/>
    <col min="9" max="9" width="9.125" style="6" customWidth="1"/>
    <col min="10" max="10" width="7.25" style="4" customWidth="1"/>
    <col min="11" max="13" width="7.25" style="2" customWidth="1"/>
    <col min="14" max="14" width="20.875" style="2" customWidth="1"/>
    <col min="15" max="16384" width="8.89166666666667" style="2"/>
  </cols>
  <sheetData>
    <row r="1" ht="62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0" customHeight="1" spans="1:14">
      <c r="A2" s="9" t="s">
        <v>1</v>
      </c>
      <c r="B2" s="10" t="s">
        <v>2</v>
      </c>
      <c r="C2" s="10"/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2" t="s">
        <v>8</v>
      </c>
      <c r="J2" s="10" t="s">
        <v>9</v>
      </c>
      <c r="K2" s="10"/>
      <c r="L2" s="10" t="s">
        <v>10</v>
      </c>
      <c r="M2" s="10"/>
      <c r="N2" s="11" t="s">
        <v>11</v>
      </c>
    </row>
    <row r="3" s="1" customFormat="1" ht="30" customHeight="1" spans="1:14">
      <c r="A3" s="9"/>
      <c r="B3" s="11" t="s">
        <v>12</v>
      </c>
      <c r="C3" s="10" t="s">
        <v>13</v>
      </c>
      <c r="D3" s="11"/>
      <c r="E3" s="11"/>
      <c r="F3" s="11"/>
      <c r="G3" s="11"/>
      <c r="H3" s="12"/>
      <c r="I3" s="12"/>
      <c r="J3" s="10" t="s">
        <v>14</v>
      </c>
      <c r="K3" s="10" t="s">
        <v>15</v>
      </c>
      <c r="L3" s="10" t="s">
        <v>14</v>
      </c>
      <c r="M3" s="10" t="s">
        <v>15</v>
      </c>
      <c r="N3" s="17"/>
    </row>
    <row r="4" s="1" customFormat="1" ht="30" customHeight="1" spans="1:14">
      <c r="A4" s="13">
        <v>1</v>
      </c>
      <c r="B4" s="14" t="s">
        <v>16</v>
      </c>
      <c r="C4" s="14" t="s">
        <v>17</v>
      </c>
      <c r="D4" s="15" t="s">
        <v>18</v>
      </c>
      <c r="E4" s="15" t="s">
        <v>19</v>
      </c>
      <c r="F4" s="15">
        <v>377</v>
      </c>
      <c r="G4" s="13">
        <f t="shared" ref="G4:G67" si="0">F4*0.2</f>
        <v>75.4</v>
      </c>
      <c r="H4" s="16">
        <f>VLOOKUP(E4,[1]复试成绩!B:E,4,0)</f>
        <v>91.8133333333333</v>
      </c>
      <c r="I4" s="16">
        <f t="shared" ref="I4:I67" si="1">G4*0.5+H4*0.5</f>
        <v>83.6066666666667</v>
      </c>
      <c r="J4" s="18" t="s">
        <v>20</v>
      </c>
      <c r="K4" s="18" t="s">
        <v>20</v>
      </c>
      <c r="L4" s="18" t="s">
        <v>20</v>
      </c>
      <c r="M4" s="18" t="s">
        <v>20</v>
      </c>
      <c r="N4" s="10" t="s">
        <v>21</v>
      </c>
    </row>
    <row r="5" s="1" customFormat="1" ht="30" customHeight="1" spans="1:14">
      <c r="A5" s="13">
        <v>2</v>
      </c>
      <c r="B5" s="14" t="s">
        <v>16</v>
      </c>
      <c r="C5" s="14" t="s">
        <v>17</v>
      </c>
      <c r="D5" s="15" t="s">
        <v>22</v>
      </c>
      <c r="E5" s="15" t="s">
        <v>23</v>
      </c>
      <c r="F5" s="15">
        <v>389</v>
      </c>
      <c r="G5" s="13">
        <f t="shared" si="0"/>
        <v>77.8</v>
      </c>
      <c r="H5" s="16">
        <f>VLOOKUP(E5,[1]复试成绩!B:E,4,0)</f>
        <v>88.36</v>
      </c>
      <c r="I5" s="16">
        <f t="shared" si="1"/>
        <v>83.08</v>
      </c>
      <c r="J5" s="18" t="s">
        <v>20</v>
      </c>
      <c r="K5" s="18" t="s">
        <v>20</v>
      </c>
      <c r="L5" s="18" t="s">
        <v>20</v>
      </c>
      <c r="M5" s="18" t="s">
        <v>20</v>
      </c>
      <c r="N5" s="10" t="s">
        <v>21</v>
      </c>
    </row>
    <row r="6" s="1" customFormat="1" ht="30" customHeight="1" spans="1:14">
      <c r="A6" s="13">
        <v>3</v>
      </c>
      <c r="B6" s="14" t="s">
        <v>16</v>
      </c>
      <c r="C6" s="14" t="s">
        <v>17</v>
      </c>
      <c r="D6" s="15" t="s">
        <v>24</v>
      </c>
      <c r="E6" s="15" t="s">
        <v>25</v>
      </c>
      <c r="F6" s="15">
        <v>371</v>
      </c>
      <c r="G6" s="13">
        <f t="shared" si="0"/>
        <v>74.2</v>
      </c>
      <c r="H6" s="16">
        <f>VLOOKUP(E6,[1]复试成绩!B:E,4,0)</f>
        <v>91.9333333333333</v>
      </c>
      <c r="I6" s="16">
        <f t="shared" si="1"/>
        <v>83.0666666666666</v>
      </c>
      <c r="J6" s="18" t="s">
        <v>20</v>
      </c>
      <c r="K6" s="18" t="s">
        <v>20</v>
      </c>
      <c r="L6" s="18" t="s">
        <v>20</v>
      </c>
      <c r="M6" s="18" t="s">
        <v>20</v>
      </c>
      <c r="N6" s="10" t="s">
        <v>21</v>
      </c>
    </row>
    <row r="7" s="1" customFormat="1" ht="30" customHeight="1" spans="1:14">
      <c r="A7" s="13">
        <v>4</v>
      </c>
      <c r="B7" s="14" t="s">
        <v>16</v>
      </c>
      <c r="C7" s="14" t="s">
        <v>17</v>
      </c>
      <c r="D7" s="15" t="s">
        <v>26</v>
      </c>
      <c r="E7" s="15" t="s">
        <v>27</v>
      </c>
      <c r="F7" s="15">
        <v>371</v>
      </c>
      <c r="G7" s="13">
        <f t="shared" si="0"/>
        <v>74.2</v>
      </c>
      <c r="H7" s="16">
        <f>VLOOKUP(E7,[1]复试成绩!B:E,4,0)</f>
        <v>90.5333333333333</v>
      </c>
      <c r="I7" s="16">
        <f t="shared" si="1"/>
        <v>82.3666666666666</v>
      </c>
      <c r="J7" s="18" t="s">
        <v>20</v>
      </c>
      <c r="K7" s="18" t="s">
        <v>20</v>
      </c>
      <c r="L7" s="18" t="s">
        <v>20</v>
      </c>
      <c r="M7" s="18" t="s">
        <v>20</v>
      </c>
      <c r="N7" s="10" t="s">
        <v>21</v>
      </c>
    </row>
    <row r="8" s="1" customFormat="1" ht="30" customHeight="1" spans="1:14">
      <c r="A8" s="13">
        <v>5</v>
      </c>
      <c r="B8" s="14" t="s">
        <v>16</v>
      </c>
      <c r="C8" s="14" t="s">
        <v>17</v>
      </c>
      <c r="D8" s="15" t="s">
        <v>28</v>
      </c>
      <c r="E8" s="15" t="s">
        <v>29</v>
      </c>
      <c r="F8" s="15">
        <v>363</v>
      </c>
      <c r="G8" s="13">
        <f t="shared" si="0"/>
        <v>72.6</v>
      </c>
      <c r="H8" s="16">
        <f>VLOOKUP(E8,[1]复试成绩!B:E,4,0)</f>
        <v>90</v>
      </c>
      <c r="I8" s="16">
        <f t="shared" si="1"/>
        <v>81.3</v>
      </c>
      <c r="J8" s="18" t="s">
        <v>20</v>
      </c>
      <c r="K8" s="18" t="s">
        <v>20</v>
      </c>
      <c r="L8" s="18" t="s">
        <v>20</v>
      </c>
      <c r="M8" s="18" t="s">
        <v>20</v>
      </c>
      <c r="N8" s="10" t="s">
        <v>21</v>
      </c>
    </row>
    <row r="9" s="1" customFormat="1" ht="30" customHeight="1" spans="1:14">
      <c r="A9" s="13">
        <v>6</v>
      </c>
      <c r="B9" s="14" t="s">
        <v>16</v>
      </c>
      <c r="C9" s="14" t="s">
        <v>17</v>
      </c>
      <c r="D9" s="15" t="s">
        <v>30</v>
      </c>
      <c r="E9" s="15" t="s">
        <v>31</v>
      </c>
      <c r="F9" s="15">
        <v>386</v>
      </c>
      <c r="G9" s="13">
        <f t="shared" si="0"/>
        <v>77.2</v>
      </c>
      <c r="H9" s="16">
        <f>VLOOKUP(E9,[1]复试成绩!B:E,4,0)</f>
        <v>85.04</v>
      </c>
      <c r="I9" s="16">
        <f t="shared" si="1"/>
        <v>81.12</v>
      </c>
      <c r="J9" s="18" t="s">
        <v>20</v>
      </c>
      <c r="K9" s="18" t="s">
        <v>20</v>
      </c>
      <c r="L9" s="18" t="s">
        <v>20</v>
      </c>
      <c r="M9" s="18" t="s">
        <v>20</v>
      </c>
      <c r="N9" s="10" t="s">
        <v>21</v>
      </c>
    </row>
    <row r="10" s="1" customFormat="1" ht="30" customHeight="1" spans="1:14">
      <c r="A10" s="13">
        <v>7</v>
      </c>
      <c r="B10" s="14" t="s">
        <v>16</v>
      </c>
      <c r="C10" s="14" t="s">
        <v>17</v>
      </c>
      <c r="D10" s="15" t="s">
        <v>32</v>
      </c>
      <c r="E10" s="15" t="s">
        <v>33</v>
      </c>
      <c r="F10" s="15">
        <v>359</v>
      </c>
      <c r="G10" s="13">
        <f t="shared" si="0"/>
        <v>71.8</v>
      </c>
      <c r="H10" s="16">
        <f>VLOOKUP(E10,[1]复试成绩!B:E,4,0)</f>
        <v>90</v>
      </c>
      <c r="I10" s="16">
        <f t="shared" si="1"/>
        <v>80.9</v>
      </c>
      <c r="J10" s="18" t="s">
        <v>20</v>
      </c>
      <c r="K10" s="18" t="s">
        <v>20</v>
      </c>
      <c r="L10" s="18" t="s">
        <v>20</v>
      </c>
      <c r="M10" s="18" t="s">
        <v>20</v>
      </c>
      <c r="N10" s="10" t="s">
        <v>21</v>
      </c>
    </row>
    <row r="11" s="1" customFormat="1" ht="30" customHeight="1" spans="1:14">
      <c r="A11" s="13">
        <v>8</v>
      </c>
      <c r="B11" s="14" t="s">
        <v>16</v>
      </c>
      <c r="C11" s="14" t="s">
        <v>17</v>
      </c>
      <c r="D11" s="15" t="s">
        <v>34</v>
      </c>
      <c r="E11" s="15" t="s">
        <v>35</v>
      </c>
      <c r="F11" s="15">
        <v>371</v>
      </c>
      <c r="G11" s="13">
        <f t="shared" si="0"/>
        <v>74.2</v>
      </c>
      <c r="H11" s="16">
        <f>VLOOKUP(E11,[1]复试成绩!B:E,4,0)</f>
        <v>87.4</v>
      </c>
      <c r="I11" s="16">
        <f t="shared" si="1"/>
        <v>80.8</v>
      </c>
      <c r="J11" s="18" t="s">
        <v>20</v>
      </c>
      <c r="K11" s="18" t="s">
        <v>20</v>
      </c>
      <c r="L11" s="18" t="s">
        <v>20</v>
      </c>
      <c r="M11" s="18" t="s">
        <v>20</v>
      </c>
      <c r="N11" s="10" t="s">
        <v>21</v>
      </c>
    </row>
    <row r="12" s="1" customFormat="1" ht="30" customHeight="1" spans="1:14">
      <c r="A12" s="13">
        <v>9</v>
      </c>
      <c r="B12" s="14" t="s">
        <v>16</v>
      </c>
      <c r="C12" s="14" t="s">
        <v>17</v>
      </c>
      <c r="D12" s="15" t="s">
        <v>36</v>
      </c>
      <c r="E12" s="15" t="s">
        <v>37</v>
      </c>
      <c r="F12" s="15">
        <v>378</v>
      </c>
      <c r="G12" s="13">
        <f t="shared" si="0"/>
        <v>75.6</v>
      </c>
      <c r="H12" s="16">
        <f>VLOOKUP(E12,[1]复试成绩!B:E,4,0)</f>
        <v>85.8133333333333</v>
      </c>
      <c r="I12" s="16">
        <f t="shared" si="1"/>
        <v>80.7066666666666</v>
      </c>
      <c r="J12" s="18" t="s">
        <v>20</v>
      </c>
      <c r="K12" s="18" t="s">
        <v>20</v>
      </c>
      <c r="L12" s="18" t="s">
        <v>20</v>
      </c>
      <c r="M12" s="18" t="s">
        <v>20</v>
      </c>
      <c r="N12" s="10" t="s">
        <v>21</v>
      </c>
    </row>
    <row r="13" s="1" customFormat="1" ht="30" customHeight="1" spans="1:14">
      <c r="A13" s="13">
        <v>10</v>
      </c>
      <c r="B13" s="14" t="s">
        <v>16</v>
      </c>
      <c r="C13" s="14" t="s">
        <v>17</v>
      </c>
      <c r="D13" s="15" t="s">
        <v>38</v>
      </c>
      <c r="E13" s="15" t="s">
        <v>39</v>
      </c>
      <c r="F13" s="15">
        <v>353</v>
      </c>
      <c r="G13" s="13">
        <f t="shared" si="0"/>
        <v>70.6</v>
      </c>
      <c r="H13" s="16">
        <f>VLOOKUP(E13,[1]复试成绩!B:E,4,0)</f>
        <v>90.7733333333333</v>
      </c>
      <c r="I13" s="16">
        <f t="shared" si="1"/>
        <v>80.6866666666666</v>
      </c>
      <c r="J13" s="18" t="s">
        <v>20</v>
      </c>
      <c r="K13" s="18" t="s">
        <v>20</v>
      </c>
      <c r="L13" s="18" t="s">
        <v>20</v>
      </c>
      <c r="M13" s="18" t="s">
        <v>20</v>
      </c>
      <c r="N13" s="10" t="s">
        <v>21</v>
      </c>
    </row>
    <row r="14" s="1" customFormat="1" ht="30" customHeight="1" spans="1:14">
      <c r="A14" s="13">
        <v>11</v>
      </c>
      <c r="B14" s="14" t="s">
        <v>16</v>
      </c>
      <c r="C14" s="14" t="s">
        <v>17</v>
      </c>
      <c r="D14" s="15" t="s">
        <v>40</v>
      </c>
      <c r="E14" s="15" t="s">
        <v>41</v>
      </c>
      <c r="F14" s="15">
        <v>357</v>
      </c>
      <c r="G14" s="13">
        <f t="shared" si="0"/>
        <v>71.4</v>
      </c>
      <c r="H14" s="16">
        <f>VLOOKUP(E14,[1]复试成绩!B:E,4,0)</f>
        <v>89.32</v>
      </c>
      <c r="I14" s="16">
        <f t="shared" si="1"/>
        <v>80.36</v>
      </c>
      <c r="J14" s="18" t="s">
        <v>20</v>
      </c>
      <c r="K14" s="18" t="s">
        <v>20</v>
      </c>
      <c r="L14" s="18" t="s">
        <v>20</v>
      </c>
      <c r="M14" s="18" t="s">
        <v>20</v>
      </c>
      <c r="N14" s="10" t="s">
        <v>21</v>
      </c>
    </row>
    <row r="15" s="1" customFormat="1" ht="30" customHeight="1" spans="1:14">
      <c r="A15" s="13">
        <v>12</v>
      </c>
      <c r="B15" s="14" t="s">
        <v>16</v>
      </c>
      <c r="C15" s="14" t="s">
        <v>17</v>
      </c>
      <c r="D15" s="15" t="s">
        <v>42</v>
      </c>
      <c r="E15" s="15" t="s">
        <v>43</v>
      </c>
      <c r="F15" s="15">
        <v>373</v>
      </c>
      <c r="G15" s="13">
        <f t="shared" si="0"/>
        <v>74.6</v>
      </c>
      <c r="H15" s="16">
        <f>VLOOKUP(E15,[1]复试成绩!B:E,4,0)</f>
        <v>86</v>
      </c>
      <c r="I15" s="16">
        <f t="shared" si="1"/>
        <v>80.3</v>
      </c>
      <c r="J15" s="18" t="s">
        <v>20</v>
      </c>
      <c r="K15" s="18" t="s">
        <v>20</v>
      </c>
      <c r="L15" s="18" t="s">
        <v>20</v>
      </c>
      <c r="M15" s="18" t="s">
        <v>20</v>
      </c>
      <c r="N15" s="10" t="s">
        <v>21</v>
      </c>
    </row>
    <row r="16" s="1" customFormat="1" ht="30" customHeight="1" spans="1:14">
      <c r="A16" s="13">
        <v>13</v>
      </c>
      <c r="B16" s="14" t="s">
        <v>16</v>
      </c>
      <c r="C16" s="14" t="s">
        <v>17</v>
      </c>
      <c r="D16" s="15" t="s">
        <v>44</v>
      </c>
      <c r="E16" s="15" t="s">
        <v>45</v>
      </c>
      <c r="F16" s="15">
        <v>354</v>
      </c>
      <c r="G16" s="13">
        <f t="shared" si="0"/>
        <v>70.8</v>
      </c>
      <c r="H16" s="16">
        <f>VLOOKUP(E16,[1]复试成绩!B:E,4,0)</f>
        <v>89.6</v>
      </c>
      <c r="I16" s="16">
        <f t="shared" si="1"/>
        <v>80.2</v>
      </c>
      <c r="J16" s="18" t="s">
        <v>20</v>
      </c>
      <c r="K16" s="18" t="s">
        <v>20</v>
      </c>
      <c r="L16" s="18" t="s">
        <v>20</v>
      </c>
      <c r="M16" s="18" t="s">
        <v>20</v>
      </c>
      <c r="N16" s="10" t="s">
        <v>21</v>
      </c>
    </row>
    <row r="17" s="1" customFormat="1" ht="30" customHeight="1" spans="1:14">
      <c r="A17" s="13">
        <v>14</v>
      </c>
      <c r="B17" s="14" t="s">
        <v>16</v>
      </c>
      <c r="C17" s="14" t="s">
        <v>17</v>
      </c>
      <c r="D17" s="15" t="s">
        <v>46</v>
      </c>
      <c r="E17" s="15" t="s">
        <v>47</v>
      </c>
      <c r="F17" s="15">
        <v>366</v>
      </c>
      <c r="G17" s="13">
        <f t="shared" si="0"/>
        <v>73.2</v>
      </c>
      <c r="H17" s="16">
        <f>VLOOKUP(E17,[1]复试成绩!B:E,4,0)</f>
        <v>87</v>
      </c>
      <c r="I17" s="16">
        <f t="shared" si="1"/>
        <v>80.1</v>
      </c>
      <c r="J17" s="18" t="s">
        <v>20</v>
      </c>
      <c r="K17" s="18" t="s">
        <v>20</v>
      </c>
      <c r="L17" s="18" t="s">
        <v>20</v>
      </c>
      <c r="M17" s="18" t="s">
        <v>20</v>
      </c>
      <c r="N17" s="10" t="s">
        <v>21</v>
      </c>
    </row>
    <row r="18" s="1" customFormat="1" ht="30" customHeight="1" spans="1:14">
      <c r="A18" s="13">
        <v>15</v>
      </c>
      <c r="B18" s="14" t="s">
        <v>16</v>
      </c>
      <c r="C18" s="14" t="s">
        <v>17</v>
      </c>
      <c r="D18" s="15" t="s">
        <v>48</v>
      </c>
      <c r="E18" s="15" t="s">
        <v>49</v>
      </c>
      <c r="F18" s="15">
        <v>351</v>
      </c>
      <c r="G18" s="13">
        <f t="shared" si="0"/>
        <v>70.2</v>
      </c>
      <c r="H18" s="16">
        <f>VLOOKUP(E18,[1]复试成绩!B:E,4,0)</f>
        <v>89.32</v>
      </c>
      <c r="I18" s="16">
        <f t="shared" si="1"/>
        <v>79.76</v>
      </c>
      <c r="J18" s="18" t="s">
        <v>20</v>
      </c>
      <c r="K18" s="18" t="s">
        <v>20</v>
      </c>
      <c r="L18" s="18" t="s">
        <v>20</v>
      </c>
      <c r="M18" s="18" t="s">
        <v>20</v>
      </c>
      <c r="N18" s="10" t="s">
        <v>21</v>
      </c>
    </row>
    <row r="19" s="1" customFormat="1" ht="30" customHeight="1" spans="1:14">
      <c r="A19" s="13">
        <v>16</v>
      </c>
      <c r="B19" s="14" t="s">
        <v>16</v>
      </c>
      <c r="C19" s="14" t="s">
        <v>17</v>
      </c>
      <c r="D19" s="15" t="s">
        <v>50</v>
      </c>
      <c r="E19" s="15" t="s">
        <v>51</v>
      </c>
      <c r="F19" s="15">
        <v>359</v>
      </c>
      <c r="G19" s="13">
        <f t="shared" si="0"/>
        <v>71.8</v>
      </c>
      <c r="H19" s="16">
        <f>VLOOKUP(E19,[1]复试成绩!B:E,4,0)</f>
        <v>87.52</v>
      </c>
      <c r="I19" s="16">
        <f t="shared" si="1"/>
        <v>79.66</v>
      </c>
      <c r="J19" s="18" t="s">
        <v>20</v>
      </c>
      <c r="K19" s="18" t="s">
        <v>20</v>
      </c>
      <c r="L19" s="18" t="s">
        <v>20</v>
      </c>
      <c r="M19" s="18" t="s">
        <v>20</v>
      </c>
      <c r="N19" s="10" t="s">
        <v>21</v>
      </c>
    </row>
    <row r="20" s="1" customFormat="1" ht="30" customHeight="1" spans="1:14">
      <c r="A20" s="13">
        <v>17</v>
      </c>
      <c r="B20" s="14" t="s">
        <v>16</v>
      </c>
      <c r="C20" s="14" t="s">
        <v>17</v>
      </c>
      <c r="D20" s="15" t="s">
        <v>52</v>
      </c>
      <c r="E20" s="15" t="s">
        <v>53</v>
      </c>
      <c r="F20" s="15">
        <v>360</v>
      </c>
      <c r="G20" s="13">
        <f t="shared" si="0"/>
        <v>72</v>
      </c>
      <c r="H20" s="16">
        <f>VLOOKUP(E20,[1]复试成绩!B:E,4,0)</f>
        <v>86.6666666666667</v>
      </c>
      <c r="I20" s="16">
        <f t="shared" si="1"/>
        <v>79.3333333333333</v>
      </c>
      <c r="J20" s="18" t="s">
        <v>20</v>
      </c>
      <c r="K20" s="18" t="s">
        <v>20</v>
      </c>
      <c r="L20" s="18" t="s">
        <v>20</v>
      </c>
      <c r="M20" s="18" t="s">
        <v>20</v>
      </c>
      <c r="N20" s="10" t="s">
        <v>21</v>
      </c>
    </row>
    <row r="21" s="1" customFormat="1" ht="30" customHeight="1" spans="1:14">
      <c r="A21" s="13">
        <v>18</v>
      </c>
      <c r="B21" s="14" t="s">
        <v>16</v>
      </c>
      <c r="C21" s="14" t="s">
        <v>17</v>
      </c>
      <c r="D21" s="15" t="s">
        <v>54</v>
      </c>
      <c r="E21" s="15" t="s">
        <v>55</v>
      </c>
      <c r="F21" s="15">
        <v>364</v>
      </c>
      <c r="G21" s="13">
        <f t="shared" si="0"/>
        <v>72.8</v>
      </c>
      <c r="H21" s="16">
        <f>VLOOKUP(E21,[1]复试成绩!B:E,4,0)</f>
        <v>85.4133333333333</v>
      </c>
      <c r="I21" s="16">
        <f t="shared" si="1"/>
        <v>79.1066666666667</v>
      </c>
      <c r="J21" s="18" t="s">
        <v>20</v>
      </c>
      <c r="K21" s="18" t="s">
        <v>20</v>
      </c>
      <c r="L21" s="18" t="s">
        <v>20</v>
      </c>
      <c r="M21" s="18" t="s">
        <v>20</v>
      </c>
      <c r="N21" s="10" t="s">
        <v>21</v>
      </c>
    </row>
    <row r="22" s="1" customFormat="1" ht="30" customHeight="1" spans="1:14">
      <c r="A22" s="13">
        <v>19</v>
      </c>
      <c r="B22" s="14" t="s">
        <v>16</v>
      </c>
      <c r="C22" s="14" t="s">
        <v>17</v>
      </c>
      <c r="D22" s="15" t="s">
        <v>56</v>
      </c>
      <c r="E22" s="15" t="s">
        <v>57</v>
      </c>
      <c r="F22" s="15">
        <v>336</v>
      </c>
      <c r="G22" s="13">
        <f t="shared" si="0"/>
        <v>67.2</v>
      </c>
      <c r="H22" s="16">
        <f>VLOOKUP(E22,[1]复试成绩!B:E,4,0)</f>
        <v>90.28</v>
      </c>
      <c r="I22" s="16">
        <f t="shared" si="1"/>
        <v>78.74</v>
      </c>
      <c r="J22" s="18" t="s">
        <v>20</v>
      </c>
      <c r="K22" s="18" t="s">
        <v>20</v>
      </c>
      <c r="L22" s="18" t="s">
        <v>20</v>
      </c>
      <c r="M22" s="18" t="s">
        <v>20</v>
      </c>
      <c r="N22" s="10" t="s">
        <v>21</v>
      </c>
    </row>
    <row r="23" s="1" customFormat="1" ht="30" customHeight="1" spans="1:14">
      <c r="A23" s="13">
        <v>20</v>
      </c>
      <c r="B23" s="14" t="s">
        <v>16</v>
      </c>
      <c r="C23" s="14" t="s">
        <v>17</v>
      </c>
      <c r="D23" s="15" t="s">
        <v>58</v>
      </c>
      <c r="E23" s="15" t="s">
        <v>59</v>
      </c>
      <c r="F23" s="15">
        <v>351</v>
      </c>
      <c r="G23" s="13">
        <f t="shared" si="0"/>
        <v>70.2</v>
      </c>
      <c r="H23" s="16">
        <f>VLOOKUP(E23,[1]复试成绩!B:E,4,0)</f>
        <v>86.2533333333333</v>
      </c>
      <c r="I23" s="16">
        <f t="shared" si="1"/>
        <v>78.2266666666667</v>
      </c>
      <c r="J23" s="18" t="s">
        <v>20</v>
      </c>
      <c r="K23" s="18" t="s">
        <v>20</v>
      </c>
      <c r="L23" s="18" t="s">
        <v>20</v>
      </c>
      <c r="M23" s="18" t="s">
        <v>20</v>
      </c>
      <c r="N23" s="10" t="s">
        <v>21</v>
      </c>
    </row>
    <row r="24" s="1" customFormat="1" ht="30" customHeight="1" spans="1:14">
      <c r="A24" s="13">
        <v>21</v>
      </c>
      <c r="B24" s="14" t="s">
        <v>16</v>
      </c>
      <c r="C24" s="14" t="s">
        <v>17</v>
      </c>
      <c r="D24" s="15" t="s">
        <v>60</v>
      </c>
      <c r="E24" s="15" t="s">
        <v>61</v>
      </c>
      <c r="F24" s="15">
        <v>340</v>
      </c>
      <c r="G24" s="13">
        <f t="shared" si="0"/>
        <v>68</v>
      </c>
      <c r="H24" s="16">
        <f>VLOOKUP(E24,[1]复试成绩!B:E,4,0)</f>
        <v>88.2133333333333</v>
      </c>
      <c r="I24" s="16">
        <f t="shared" si="1"/>
        <v>78.1066666666667</v>
      </c>
      <c r="J24" s="18" t="s">
        <v>20</v>
      </c>
      <c r="K24" s="18" t="s">
        <v>20</v>
      </c>
      <c r="L24" s="18" t="s">
        <v>20</v>
      </c>
      <c r="M24" s="18" t="s">
        <v>20</v>
      </c>
      <c r="N24" s="10" t="s">
        <v>21</v>
      </c>
    </row>
    <row r="25" s="1" customFormat="1" ht="30" customHeight="1" spans="1:14">
      <c r="A25" s="13">
        <v>22</v>
      </c>
      <c r="B25" s="14" t="s">
        <v>16</v>
      </c>
      <c r="C25" s="14" t="s">
        <v>17</v>
      </c>
      <c r="D25" s="15" t="s">
        <v>62</v>
      </c>
      <c r="E25" s="15" t="s">
        <v>63</v>
      </c>
      <c r="F25" s="15">
        <v>324</v>
      </c>
      <c r="G25" s="13">
        <f t="shared" si="0"/>
        <v>64.8</v>
      </c>
      <c r="H25" s="16">
        <f>VLOOKUP(E25,[1]复试成绩!B:E,4,0)</f>
        <v>91.1466666666667</v>
      </c>
      <c r="I25" s="16">
        <f t="shared" si="1"/>
        <v>77.9733333333334</v>
      </c>
      <c r="J25" s="18" t="s">
        <v>20</v>
      </c>
      <c r="K25" s="18" t="s">
        <v>20</v>
      </c>
      <c r="L25" s="18" t="s">
        <v>20</v>
      </c>
      <c r="M25" s="18" t="s">
        <v>20</v>
      </c>
      <c r="N25" s="10" t="s">
        <v>21</v>
      </c>
    </row>
    <row r="26" s="1" customFormat="1" ht="30" customHeight="1" spans="1:14">
      <c r="A26" s="13">
        <v>23</v>
      </c>
      <c r="B26" s="14" t="s">
        <v>16</v>
      </c>
      <c r="C26" s="14" t="s">
        <v>17</v>
      </c>
      <c r="D26" s="15" t="s">
        <v>64</v>
      </c>
      <c r="E26" s="15" t="s">
        <v>65</v>
      </c>
      <c r="F26" s="15">
        <v>332</v>
      </c>
      <c r="G26" s="13">
        <f t="shared" si="0"/>
        <v>66.4</v>
      </c>
      <c r="H26" s="16">
        <f>VLOOKUP(E26,[1]复试成绩!B:E,4,0)</f>
        <v>89.4</v>
      </c>
      <c r="I26" s="16">
        <f t="shared" si="1"/>
        <v>77.9</v>
      </c>
      <c r="J26" s="18" t="s">
        <v>20</v>
      </c>
      <c r="K26" s="18" t="s">
        <v>20</v>
      </c>
      <c r="L26" s="18" t="s">
        <v>20</v>
      </c>
      <c r="M26" s="18" t="s">
        <v>20</v>
      </c>
      <c r="N26" s="10" t="s">
        <v>21</v>
      </c>
    </row>
    <row r="27" s="1" customFormat="1" ht="30" customHeight="1" spans="1:14">
      <c r="A27" s="13">
        <v>24</v>
      </c>
      <c r="B27" s="14" t="s">
        <v>16</v>
      </c>
      <c r="C27" s="14" t="s">
        <v>17</v>
      </c>
      <c r="D27" s="15" t="s">
        <v>66</v>
      </c>
      <c r="E27" s="15" t="s">
        <v>67</v>
      </c>
      <c r="F27" s="15">
        <v>357</v>
      </c>
      <c r="G27" s="13">
        <f t="shared" si="0"/>
        <v>71.4</v>
      </c>
      <c r="H27" s="16">
        <f>VLOOKUP(E27,[1]复试成绩!B:E,4,0)</f>
        <v>84.32</v>
      </c>
      <c r="I27" s="16">
        <f t="shared" si="1"/>
        <v>77.86</v>
      </c>
      <c r="J27" s="18" t="s">
        <v>20</v>
      </c>
      <c r="K27" s="18" t="s">
        <v>20</v>
      </c>
      <c r="L27" s="18" t="s">
        <v>20</v>
      </c>
      <c r="M27" s="18" t="s">
        <v>20</v>
      </c>
      <c r="N27" s="10" t="s">
        <v>21</v>
      </c>
    </row>
    <row r="28" s="1" customFormat="1" ht="30" customHeight="1" spans="1:14">
      <c r="A28" s="13">
        <v>25</v>
      </c>
      <c r="B28" s="14" t="s">
        <v>16</v>
      </c>
      <c r="C28" s="14" t="s">
        <v>17</v>
      </c>
      <c r="D28" s="15" t="s">
        <v>68</v>
      </c>
      <c r="E28" s="15" t="s">
        <v>69</v>
      </c>
      <c r="F28" s="15">
        <v>333</v>
      </c>
      <c r="G28" s="13">
        <f t="shared" si="0"/>
        <v>66.6</v>
      </c>
      <c r="H28" s="16">
        <f>VLOOKUP(E28,[1]复试成绩!B:E,4,0)</f>
        <v>88.1866666666667</v>
      </c>
      <c r="I28" s="16">
        <f t="shared" si="1"/>
        <v>77.3933333333333</v>
      </c>
      <c r="J28" s="18" t="s">
        <v>20</v>
      </c>
      <c r="K28" s="18" t="s">
        <v>20</v>
      </c>
      <c r="L28" s="18" t="s">
        <v>20</v>
      </c>
      <c r="M28" s="18" t="s">
        <v>20</v>
      </c>
      <c r="N28" s="10" t="s">
        <v>21</v>
      </c>
    </row>
    <row r="29" s="1" customFormat="1" ht="30" customHeight="1" spans="1:14">
      <c r="A29" s="13">
        <v>26</v>
      </c>
      <c r="B29" s="14" t="s">
        <v>16</v>
      </c>
      <c r="C29" s="14" t="s">
        <v>17</v>
      </c>
      <c r="D29" s="15" t="s">
        <v>70</v>
      </c>
      <c r="E29" s="15" t="s">
        <v>71</v>
      </c>
      <c r="F29" s="15">
        <v>335</v>
      </c>
      <c r="G29" s="13">
        <f t="shared" si="0"/>
        <v>67</v>
      </c>
      <c r="H29" s="16">
        <f>VLOOKUP(E29,[1]复试成绩!B:E,4,0)</f>
        <v>87.64</v>
      </c>
      <c r="I29" s="16">
        <f t="shared" si="1"/>
        <v>77.32</v>
      </c>
      <c r="J29" s="18" t="s">
        <v>20</v>
      </c>
      <c r="K29" s="18" t="s">
        <v>20</v>
      </c>
      <c r="L29" s="18" t="s">
        <v>20</v>
      </c>
      <c r="M29" s="18" t="s">
        <v>20</v>
      </c>
      <c r="N29" s="10" t="s">
        <v>21</v>
      </c>
    </row>
    <row r="30" s="1" customFormat="1" ht="30" customHeight="1" spans="1:14">
      <c r="A30" s="13">
        <v>27</v>
      </c>
      <c r="B30" s="14" t="s">
        <v>16</v>
      </c>
      <c r="C30" s="14" t="s">
        <v>17</v>
      </c>
      <c r="D30" s="15" t="s">
        <v>72</v>
      </c>
      <c r="E30" s="15" t="s">
        <v>73</v>
      </c>
      <c r="F30" s="15">
        <v>364</v>
      </c>
      <c r="G30" s="13">
        <f t="shared" si="0"/>
        <v>72.8</v>
      </c>
      <c r="H30" s="16">
        <f>VLOOKUP(E30,[1]复试成绩!B:E,4,0)</f>
        <v>81.72</v>
      </c>
      <c r="I30" s="16">
        <f t="shared" si="1"/>
        <v>77.26</v>
      </c>
      <c r="J30" s="18" t="s">
        <v>20</v>
      </c>
      <c r="K30" s="18" t="s">
        <v>20</v>
      </c>
      <c r="L30" s="18" t="s">
        <v>20</v>
      </c>
      <c r="M30" s="18" t="s">
        <v>20</v>
      </c>
      <c r="N30" s="10" t="s">
        <v>21</v>
      </c>
    </row>
    <row r="31" s="1" customFormat="1" ht="30" customHeight="1" spans="1:14">
      <c r="A31" s="13">
        <v>28</v>
      </c>
      <c r="B31" s="14" t="s">
        <v>16</v>
      </c>
      <c r="C31" s="14" t="s">
        <v>17</v>
      </c>
      <c r="D31" s="15" t="s">
        <v>74</v>
      </c>
      <c r="E31" s="15" t="s">
        <v>75</v>
      </c>
      <c r="F31" s="15">
        <v>371</v>
      </c>
      <c r="G31" s="13">
        <f t="shared" si="0"/>
        <v>74.2</v>
      </c>
      <c r="H31" s="16">
        <f>VLOOKUP(E31,[1]复试成绩!B:E,4,0)</f>
        <v>80.1333333333333</v>
      </c>
      <c r="I31" s="16">
        <f t="shared" si="1"/>
        <v>77.1666666666667</v>
      </c>
      <c r="J31" s="18" t="s">
        <v>20</v>
      </c>
      <c r="K31" s="18" t="s">
        <v>20</v>
      </c>
      <c r="L31" s="18" t="s">
        <v>20</v>
      </c>
      <c r="M31" s="18" t="s">
        <v>20</v>
      </c>
      <c r="N31" s="10" t="s">
        <v>21</v>
      </c>
    </row>
    <row r="32" s="1" customFormat="1" ht="30" customHeight="1" spans="1:14">
      <c r="A32" s="13">
        <v>29</v>
      </c>
      <c r="B32" s="14" t="s">
        <v>16</v>
      </c>
      <c r="C32" s="14" t="s">
        <v>17</v>
      </c>
      <c r="D32" s="15" t="s">
        <v>76</v>
      </c>
      <c r="E32" s="15" t="s">
        <v>77</v>
      </c>
      <c r="F32" s="15">
        <v>356</v>
      </c>
      <c r="G32" s="13">
        <f t="shared" si="0"/>
        <v>71.2</v>
      </c>
      <c r="H32" s="16">
        <f>VLOOKUP(E32,[1]复试成绩!B:E,4,0)</f>
        <v>82.52</v>
      </c>
      <c r="I32" s="16">
        <f t="shared" si="1"/>
        <v>76.86</v>
      </c>
      <c r="J32" s="18" t="s">
        <v>20</v>
      </c>
      <c r="K32" s="18" t="s">
        <v>20</v>
      </c>
      <c r="L32" s="18" t="s">
        <v>20</v>
      </c>
      <c r="M32" s="18" t="s">
        <v>20</v>
      </c>
      <c r="N32" s="10" t="s">
        <v>21</v>
      </c>
    </row>
    <row r="33" s="1" customFormat="1" ht="30" customHeight="1" spans="1:14">
      <c r="A33" s="13">
        <v>30</v>
      </c>
      <c r="B33" s="14" t="s">
        <v>16</v>
      </c>
      <c r="C33" s="14" t="s">
        <v>17</v>
      </c>
      <c r="D33" s="15" t="s">
        <v>78</v>
      </c>
      <c r="E33" s="15" t="s">
        <v>79</v>
      </c>
      <c r="F33" s="15">
        <v>343</v>
      </c>
      <c r="G33" s="13">
        <f t="shared" si="0"/>
        <v>68.6</v>
      </c>
      <c r="H33" s="16">
        <f>VLOOKUP(E33,[1]复试成绩!B:E,4,0)</f>
        <v>85.1066666666667</v>
      </c>
      <c r="I33" s="16">
        <f t="shared" si="1"/>
        <v>76.8533333333334</v>
      </c>
      <c r="J33" s="18" t="s">
        <v>20</v>
      </c>
      <c r="K33" s="18" t="s">
        <v>20</v>
      </c>
      <c r="L33" s="18" t="s">
        <v>20</v>
      </c>
      <c r="M33" s="18" t="s">
        <v>20</v>
      </c>
      <c r="N33" s="10" t="s">
        <v>21</v>
      </c>
    </row>
    <row r="34" s="1" customFormat="1" ht="30" customHeight="1" spans="1:14">
      <c r="A34" s="13">
        <v>31</v>
      </c>
      <c r="B34" s="14" t="s">
        <v>16</v>
      </c>
      <c r="C34" s="14" t="s">
        <v>17</v>
      </c>
      <c r="D34" s="15" t="s">
        <v>80</v>
      </c>
      <c r="E34" s="15" t="s">
        <v>81</v>
      </c>
      <c r="F34" s="15">
        <v>331</v>
      </c>
      <c r="G34" s="13">
        <f t="shared" si="0"/>
        <v>66.2</v>
      </c>
      <c r="H34" s="16">
        <f>VLOOKUP(E34,[1]复试成绩!B:E,4,0)</f>
        <v>87.4666666666667</v>
      </c>
      <c r="I34" s="16">
        <f t="shared" si="1"/>
        <v>76.8333333333333</v>
      </c>
      <c r="J34" s="18" t="s">
        <v>20</v>
      </c>
      <c r="K34" s="18" t="s">
        <v>20</v>
      </c>
      <c r="L34" s="18" t="s">
        <v>20</v>
      </c>
      <c r="M34" s="18" t="s">
        <v>20</v>
      </c>
      <c r="N34" s="10" t="s">
        <v>21</v>
      </c>
    </row>
    <row r="35" s="1" customFormat="1" ht="30" customHeight="1" spans="1:14">
      <c r="A35" s="13">
        <v>32</v>
      </c>
      <c r="B35" s="14" t="s">
        <v>16</v>
      </c>
      <c r="C35" s="14" t="s">
        <v>17</v>
      </c>
      <c r="D35" s="15" t="s">
        <v>82</v>
      </c>
      <c r="E35" s="15" t="s">
        <v>83</v>
      </c>
      <c r="F35" s="15">
        <v>351</v>
      </c>
      <c r="G35" s="13">
        <f t="shared" si="0"/>
        <v>70.2</v>
      </c>
      <c r="H35" s="16">
        <f>VLOOKUP(E35,[1]复试成绩!B:E,4,0)</f>
        <v>83.2933333333333</v>
      </c>
      <c r="I35" s="16">
        <f t="shared" si="1"/>
        <v>76.7466666666666</v>
      </c>
      <c r="J35" s="18" t="s">
        <v>20</v>
      </c>
      <c r="K35" s="18" t="s">
        <v>20</v>
      </c>
      <c r="L35" s="18" t="s">
        <v>20</v>
      </c>
      <c r="M35" s="18" t="s">
        <v>20</v>
      </c>
      <c r="N35" s="10" t="s">
        <v>21</v>
      </c>
    </row>
    <row r="36" s="1" customFormat="1" ht="30" customHeight="1" spans="1:14">
      <c r="A36" s="13">
        <v>33</v>
      </c>
      <c r="B36" s="14" t="s">
        <v>16</v>
      </c>
      <c r="C36" s="14" t="s">
        <v>17</v>
      </c>
      <c r="D36" s="15" t="s">
        <v>84</v>
      </c>
      <c r="E36" s="15" t="s">
        <v>85</v>
      </c>
      <c r="F36" s="15">
        <v>334</v>
      </c>
      <c r="G36" s="13">
        <f t="shared" si="0"/>
        <v>66.8</v>
      </c>
      <c r="H36" s="16">
        <f>VLOOKUP(E36,[1]复试成绩!B:E,4,0)</f>
        <v>86.5866666666667</v>
      </c>
      <c r="I36" s="16">
        <f t="shared" si="1"/>
        <v>76.6933333333334</v>
      </c>
      <c r="J36" s="18" t="s">
        <v>20</v>
      </c>
      <c r="K36" s="18" t="s">
        <v>20</v>
      </c>
      <c r="L36" s="18" t="s">
        <v>20</v>
      </c>
      <c r="M36" s="18" t="s">
        <v>20</v>
      </c>
      <c r="N36" s="10" t="s">
        <v>21</v>
      </c>
    </row>
    <row r="37" s="1" customFormat="1" ht="30" customHeight="1" spans="1:14">
      <c r="A37" s="13">
        <v>34</v>
      </c>
      <c r="B37" s="14" t="s">
        <v>16</v>
      </c>
      <c r="C37" s="14" t="s">
        <v>17</v>
      </c>
      <c r="D37" s="15" t="s">
        <v>86</v>
      </c>
      <c r="E37" s="15" t="s">
        <v>87</v>
      </c>
      <c r="F37" s="15">
        <v>326</v>
      </c>
      <c r="G37" s="13">
        <f t="shared" si="0"/>
        <v>65.2</v>
      </c>
      <c r="H37" s="16">
        <f>VLOOKUP(E37,[1]复试成绩!B:E,4,0)</f>
        <v>88.0533333333333</v>
      </c>
      <c r="I37" s="16">
        <f t="shared" si="1"/>
        <v>76.6266666666667</v>
      </c>
      <c r="J37" s="18" t="s">
        <v>20</v>
      </c>
      <c r="K37" s="18" t="s">
        <v>20</v>
      </c>
      <c r="L37" s="18" t="s">
        <v>20</v>
      </c>
      <c r="M37" s="18" t="s">
        <v>20</v>
      </c>
      <c r="N37" s="10" t="s">
        <v>21</v>
      </c>
    </row>
    <row r="38" s="1" customFormat="1" ht="30" customHeight="1" spans="1:14">
      <c r="A38" s="13">
        <v>35</v>
      </c>
      <c r="B38" s="14" t="s">
        <v>16</v>
      </c>
      <c r="C38" s="14" t="s">
        <v>17</v>
      </c>
      <c r="D38" s="15" t="s">
        <v>88</v>
      </c>
      <c r="E38" s="15" t="s">
        <v>89</v>
      </c>
      <c r="F38" s="15">
        <v>344</v>
      </c>
      <c r="G38" s="13">
        <f t="shared" si="0"/>
        <v>68.8</v>
      </c>
      <c r="H38" s="16">
        <f>VLOOKUP(E38,[1]复试成绩!B:E,4,0)</f>
        <v>84.2133333333333</v>
      </c>
      <c r="I38" s="16">
        <f t="shared" si="1"/>
        <v>76.5066666666666</v>
      </c>
      <c r="J38" s="18" t="s">
        <v>20</v>
      </c>
      <c r="K38" s="18" t="s">
        <v>20</v>
      </c>
      <c r="L38" s="18" t="s">
        <v>20</v>
      </c>
      <c r="M38" s="18" t="s">
        <v>20</v>
      </c>
      <c r="N38" s="10" t="s">
        <v>21</v>
      </c>
    </row>
    <row r="39" s="1" customFormat="1" ht="30" customHeight="1" spans="1:14">
      <c r="A39" s="13">
        <v>36</v>
      </c>
      <c r="B39" s="14" t="s">
        <v>16</v>
      </c>
      <c r="C39" s="14" t="s">
        <v>17</v>
      </c>
      <c r="D39" s="15" t="s">
        <v>90</v>
      </c>
      <c r="E39" s="15" t="s">
        <v>91</v>
      </c>
      <c r="F39" s="15">
        <v>347</v>
      </c>
      <c r="G39" s="13">
        <f t="shared" si="0"/>
        <v>69.4</v>
      </c>
      <c r="H39" s="16">
        <f>VLOOKUP(E39,[1]复试成绩!B:E,4,0)</f>
        <v>83.16</v>
      </c>
      <c r="I39" s="16">
        <f t="shared" si="1"/>
        <v>76.28</v>
      </c>
      <c r="J39" s="18" t="s">
        <v>20</v>
      </c>
      <c r="K39" s="18" t="s">
        <v>20</v>
      </c>
      <c r="L39" s="18" t="s">
        <v>20</v>
      </c>
      <c r="M39" s="18" t="s">
        <v>20</v>
      </c>
      <c r="N39" s="10" t="s">
        <v>21</v>
      </c>
    </row>
    <row r="40" s="1" customFormat="1" ht="30" customHeight="1" spans="1:14">
      <c r="A40" s="13">
        <v>37</v>
      </c>
      <c r="B40" s="14" t="s">
        <v>16</v>
      </c>
      <c r="C40" s="14" t="s">
        <v>17</v>
      </c>
      <c r="D40" s="15" t="s">
        <v>92</v>
      </c>
      <c r="E40" s="15" t="s">
        <v>93</v>
      </c>
      <c r="F40" s="15">
        <v>346</v>
      </c>
      <c r="G40" s="13">
        <f t="shared" si="0"/>
        <v>69.2</v>
      </c>
      <c r="H40" s="16">
        <f>VLOOKUP(E40,[1]复试成绩!B:E,4,0)</f>
        <v>82.6</v>
      </c>
      <c r="I40" s="16">
        <f t="shared" si="1"/>
        <v>75.9</v>
      </c>
      <c r="J40" s="18" t="s">
        <v>20</v>
      </c>
      <c r="K40" s="18" t="s">
        <v>20</v>
      </c>
      <c r="L40" s="18" t="s">
        <v>20</v>
      </c>
      <c r="M40" s="18" t="s">
        <v>20</v>
      </c>
      <c r="N40" s="10" t="s">
        <v>21</v>
      </c>
    </row>
    <row r="41" s="1" customFormat="1" ht="30" customHeight="1" spans="1:14">
      <c r="A41" s="13">
        <v>38</v>
      </c>
      <c r="B41" s="14" t="s">
        <v>16</v>
      </c>
      <c r="C41" s="14" t="s">
        <v>17</v>
      </c>
      <c r="D41" s="15" t="s">
        <v>94</v>
      </c>
      <c r="E41" s="15" t="s">
        <v>95</v>
      </c>
      <c r="F41" s="15">
        <v>323</v>
      </c>
      <c r="G41" s="13">
        <f t="shared" si="0"/>
        <v>64.6</v>
      </c>
      <c r="H41" s="16">
        <f>VLOOKUP(E41,[1]复试成绩!B:E,4,0)</f>
        <v>86.84</v>
      </c>
      <c r="I41" s="16">
        <f t="shared" si="1"/>
        <v>75.72</v>
      </c>
      <c r="J41" s="18" t="s">
        <v>20</v>
      </c>
      <c r="K41" s="18" t="s">
        <v>20</v>
      </c>
      <c r="L41" s="18" t="s">
        <v>20</v>
      </c>
      <c r="M41" s="18" t="s">
        <v>20</v>
      </c>
      <c r="N41" s="10" t="s">
        <v>21</v>
      </c>
    </row>
    <row r="42" s="1" customFormat="1" ht="30" customHeight="1" spans="1:14">
      <c r="A42" s="13">
        <v>39</v>
      </c>
      <c r="B42" s="14" t="s">
        <v>16</v>
      </c>
      <c r="C42" s="14" t="s">
        <v>17</v>
      </c>
      <c r="D42" s="15" t="s">
        <v>96</v>
      </c>
      <c r="E42" s="15" t="s">
        <v>97</v>
      </c>
      <c r="F42" s="15">
        <v>322</v>
      </c>
      <c r="G42" s="13">
        <f t="shared" si="0"/>
        <v>64.4</v>
      </c>
      <c r="H42" s="16">
        <f>VLOOKUP(E42,[1]复试成绩!B:E,4,0)</f>
        <v>86.4</v>
      </c>
      <c r="I42" s="16">
        <f t="shared" si="1"/>
        <v>75.4</v>
      </c>
      <c r="J42" s="18" t="s">
        <v>20</v>
      </c>
      <c r="K42" s="18" t="s">
        <v>20</v>
      </c>
      <c r="L42" s="18" t="s">
        <v>20</v>
      </c>
      <c r="M42" s="18" t="s">
        <v>20</v>
      </c>
      <c r="N42" s="10" t="s">
        <v>21</v>
      </c>
    </row>
    <row r="43" s="1" customFormat="1" ht="30" customHeight="1" spans="1:14">
      <c r="A43" s="13">
        <v>40</v>
      </c>
      <c r="B43" s="14" t="s">
        <v>16</v>
      </c>
      <c r="C43" s="14" t="s">
        <v>17</v>
      </c>
      <c r="D43" s="15" t="s">
        <v>98</v>
      </c>
      <c r="E43" s="15" t="s">
        <v>99</v>
      </c>
      <c r="F43" s="15">
        <v>336</v>
      </c>
      <c r="G43" s="13">
        <f t="shared" si="0"/>
        <v>67.2</v>
      </c>
      <c r="H43" s="16">
        <f>VLOOKUP(E43,[1]复试成绩!B:E,4,0)</f>
        <v>83.3466666666667</v>
      </c>
      <c r="I43" s="16">
        <f t="shared" si="1"/>
        <v>75.2733333333334</v>
      </c>
      <c r="J43" s="18" t="s">
        <v>20</v>
      </c>
      <c r="K43" s="18" t="s">
        <v>20</v>
      </c>
      <c r="L43" s="18" t="s">
        <v>20</v>
      </c>
      <c r="M43" s="18" t="s">
        <v>20</v>
      </c>
      <c r="N43" s="10" t="s">
        <v>21</v>
      </c>
    </row>
    <row r="44" s="1" customFormat="1" ht="30" customHeight="1" spans="1:14">
      <c r="A44" s="13">
        <v>41</v>
      </c>
      <c r="B44" s="14" t="s">
        <v>16</v>
      </c>
      <c r="C44" s="14" t="s">
        <v>17</v>
      </c>
      <c r="D44" s="15" t="s">
        <v>100</v>
      </c>
      <c r="E44" s="15" t="s">
        <v>101</v>
      </c>
      <c r="F44" s="15">
        <v>320</v>
      </c>
      <c r="G44" s="13">
        <f t="shared" si="0"/>
        <v>64</v>
      </c>
      <c r="H44" s="16">
        <f>VLOOKUP(E44,[1]复试成绩!B:E,4,0)</f>
        <v>86.2533333333333</v>
      </c>
      <c r="I44" s="16">
        <f t="shared" si="1"/>
        <v>75.1266666666667</v>
      </c>
      <c r="J44" s="18" t="s">
        <v>20</v>
      </c>
      <c r="K44" s="18" t="s">
        <v>20</v>
      </c>
      <c r="L44" s="18" t="s">
        <v>20</v>
      </c>
      <c r="M44" s="18" t="s">
        <v>20</v>
      </c>
      <c r="N44" s="10" t="s">
        <v>21</v>
      </c>
    </row>
    <row r="45" s="1" customFormat="1" ht="30" customHeight="1" spans="1:14">
      <c r="A45" s="13">
        <v>42</v>
      </c>
      <c r="B45" s="14" t="s">
        <v>16</v>
      </c>
      <c r="C45" s="14" t="s">
        <v>17</v>
      </c>
      <c r="D45" s="15" t="s">
        <v>102</v>
      </c>
      <c r="E45" s="15" t="s">
        <v>103</v>
      </c>
      <c r="F45" s="15">
        <v>332</v>
      </c>
      <c r="G45" s="13">
        <f t="shared" si="0"/>
        <v>66.4</v>
      </c>
      <c r="H45" s="16">
        <f>VLOOKUP(E45,[1]复试成绩!B:E,4,0)</f>
        <v>83.6666666666667</v>
      </c>
      <c r="I45" s="16">
        <f t="shared" si="1"/>
        <v>75.0333333333334</v>
      </c>
      <c r="J45" s="18" t="s">
        <v>20</v>
      </c>
      <c r="K45" s="18" t="s">
        <v>20</v>
      </c>
      <c r="L45" s="18" t="s">
        <v>20</v>
      </c>
      <c r="M45" s="18" t="s">
        <v>20</v>
      </c>
      <c r="N45" s="10" t="s">
        <v>21</v>
      </c>
    </row>
    <row r="46" s="1" customFormat="1" ht="30" customHeight="1" spans="1:14">
      <c r="A46" s="13">
        <v>43</v>
      </c>
      <c r="B46" s="14" t="s">
        <v>16</v>
      </c>
      <c r="C46" s="14" t="s">
        <v>17</v>
      </c>
      <c r="D46" s="15" t="s">
        <v>104</v>
      </c>
      <c r="E46" s="15" t="s">
        <v>105</v>
      </c>
      <c r="F46" s="15">
        <v>325</v>
      </c>
      <c r="G46" s="13">
        <f t="shared" si="0"/>
        <v>65</v>
      </c>
      <c r="H46" s="16">
        <f>VLOOKUP(E46,[1]复试成绩!B:E,4,0)</f>
        <v>84.84</v>
      </c>
      <c r="I46" s="16">
        <f t="shared" si="1"/>
        <v>74.92</v>
      </c>
      <c r="J46" s="18" t="s">
        <v>20</v>
      </c>
      <c r="K46" s="18" t="s">
        <v>20</v>
      </c>
      <c r="L46" s="18" t="s">
        <v>20</v>
      </c>
      <c r="M46" s="18" t="s">
        <v>20</v>
      </c>
      <c r="N46" s="10" t="s">
        <v>21</v>
      </c>
    </row>
    <row r="47" s="1" customFormat="1" ht="30" customHeight="1" spans="1:14">
      <c r="A47" s="13">
        <v>44</v>
      </c>
      <c r="B47" s="14" t="s">
        <v>16</v>
      </c>
      <c r="C47" s="14" t="s">
        <v>17</v>
      </c>
      <c r="D47" s="15" t="s">
        <v>106</v>
      </c>
      <c r="E47" s="15" t="s">
        <v>107</v>
      </c>
      <c r="F47" s="15">
        <v>327</v>
      </c>
      <c r="G47" s="13">
        <f t="shared" si="0"/>
        <v>65.4</v>
      </c>
      <c r="H47" s="16">
        <f>VLOOKUP(E47,[1]复试成绩!B:E,4,0)</f>
        <v>84.3066666666667</v>
      </c>
      <c r="I47" s="16">
        <f t="shared" si="1"/>
        <v>74.8533333333334</v>
      </c>
      <c r="J47" s="18" t="s">
        <v>20</v>
      </c>
      <c r="K47" s="18" t="s">
        <v>20</v>
      </c>
      <c r="L47" s="18" t="s">
        <v>20</v>
      </c>
      <c r="M47" s="18" t="s">
        <v>20</v>
      </c>
      <c r="N47" s="10" t="s">
        <v>21</v>
      </c>
    </row>
    <row r="48" s="1" customFormat="1" ht="30" customHeight="1" spans="1:14">
      <c r="A48" s="13">
        <v>45</v>
      </c>
      <c r="B48" s="14" t="s">
        <v>16</v>
      </c>
      <c r="C48" s="14" t="s">
        <v>17</v>
      </c>
      <c r="D48" s="15" t="s">
        <v>108</v>
      </c>
      <c r="E48" s="15" t="s">
        <v>109</v>
      </c>
      <c r="F48" s="15">
        <v>336</v>
      </c>
      <c r="G48" s="13">
        <f t="shared" si="0"/>
        <v>67.2</v>
      </c>
      <c r="H48" s="16">
        <f>VLOOKUP(E48,[1]复试成绩!B:E,4,0)</f>
        <v>82.3333333333333</v>
      </c>
      <c r="I48" s="16">
        <f t="shared" si="1"/>
        <v>74.7666666666667</v>
      </c>
      <c r="J48" s="18" t="s">
        <v>20</v>
      </c>
      <c r="K48" s="18" t="s">
        <v>20</v>
      </c>
      <c r="L48" s="18" t="s">
        <v>20</v>
      </c>
      <c r="M48" s="18" t="s">
        <v>20</v>
      </c>
      <c r="N48" s="10" t="s">
        <v>21</v>
      </c>
    </row>
    <row r="49" s="1" customFormat="1" ht="30" customHeight="1" spans="1:14">
      <c r="A49" s="13">
        <v>46</v>
      </c>
      <c r="B49" s="14" t="s">
        <v>16</v>
      </c>
      <c r="C49" s="14" t="s">
        <v>17</v>
      </c>
      <c r="D49" s="15" t="s">
        <v>110</v>
      </c>
      <c r="E49" s="15" t="s">
        <v>111</v>
      </c>
      <c r="F49" s="15">
        <v>327</v>
      </c>
      <c r="G49" s="13">
        <f t="shared" si="0"/>
        <v>65.4</v>
      </c>
      <c r="H49" s="16">
        <f>VLOOKUP(E49,[1]复试成绩!B:E,4,0)</f>
        <v>84</v>
      </c>
      <c r="I49" s="16">
        <f t="shared" si="1"/>
        <v>74.7</v>
      </c>
      <c r="J49" s="18" t="s">
        <v>20</v>
      </c>
      <c r="K49" s="18" t="s">
        <v>20</v>
      </c>
      <c r="L49" s="18" t="s">
        <v>20</v>
      </c>
      <c r="M49" s="18" t="s">
        <v>20</v>
      </c>
      <c r="N49" s="10" t="s">
        <v>21</v>
      </c>
    </row>
    <row r="50" s="1" customFormat="1" ht="30" customHeight="1" spans="1:14">
      <c r="A50" s="13">
        <v>47</v>
      </c>
      <c r="B50" s="14" t="s">
        <v>16</v>
      </c>
      <c r="C50" s="14" t="s">
        <v>17</v>
      </c>
      <c r="D50" s="15" t="s">
        <v>112</v>
      </c>
      <c r="E50" s="15" t="s">
        <v>113</v>
      </c>
      <c r="F50" s="15">
        <v>358</v>
      </c>
      <c r="G50" s="13">
        <f t="shared" si="0"/>
        <v>71.6</v>
      </c>
      <c r="H50" s="16">
        <f>VLOOKUP(E50,[1]复试成绩!B:E,4,0)</f>
        <v>77.64</v>
      </c>
      <c r="I50" s="16">
        <f t="shared" si="1"/>
        <v>74.62</v>
      </c>
      <c r="J50" s="18" t="s">
        <v>20</v>
      </c>
      <c r="K50" s="18" t="s">
        <v>20</v>
      </c>
      <c r="L50" s="18" t="s">
        <v>20</v>
      </c>
      <c r="M50" s="18" t="s">
        <v>20</v>
      </c>
      <c r="N50" s="10" t="s">
        <v>21</v>
      </c>
    </row>
    <row r="51" s="1" customFormat="1" ht="30" customHeight="1" spans="1:14">
      <c r="A51" s="13">
        <v>48</v>
      </c>
      <c r="B51" s="14" t="s">
        <v>16</v>
      </c>
      <c r="C51" s="14" t="s">
        <v>17</v>
      </c>
      <c r="D51" s="15" t="s">
        <v>114</v>
      </c>
      <c r="E51" s="15" t="s">
        <v>115</v>
      </c>
      <c r="F51" s="15">
        <v>331</v>
      </c>
      <c r="G51" s="13">
        <f t="shared" si="0"/>
        <v>66.2</v>
      </c>
      <c r="H51" s="16">
        <f>VLOOKUP(E51,[1]复试成绩!B:E,4,0)</f>
        <v>82.8666666666667</v>
      </c>
      <c r="I51" s="16">
        <f t="shared" si="1"/>
        <v>74.5333333333334</v>
      </c>
      <c r="J51" s="18" t="s">
        <v>20</v>
      </c>
      <c r="K51" s="18" t="s">
        <v>20</v>
      </c>
      <c r="L51" s="18" t="s">
        <v>20</v>
      </c>
      <c r="M51" s="18" t="s">
        <v>20</v>
      </c>
      <c r="N51" s="10" t="s">
        <v>21</v>
      </c>
    </row>
    <row r="52" s="1" customFormat="1" ht="30" customHeight="1" spans="1:14">
      <c r="A52" s="13">
        <v>49</v>
      </c>
      <c r="B52" s="14" t="s">
        <v>16</v>
      </c>
      <c r="C52" s="14" t="s">
        <v>17</v>
      </c>
      <c r="D52" s="15" t="s">
        <v>116</v>
      </c>
      <c r="E52" s="15" t="s">
        <v>117</v>
      </c>
      <c r="F52" s="15">
        <v>336</v>
      </c>
      <c r="G52" s="13">
        <f t="shared" si="0"/>
        <v>67.2</v>
      </c>
      <c r="H52" s="16">
        <f>VLOOKUP(E52,[1]复试成绩!B:E,4,0)</f>
        <v>81.5866666666667</v>
      </c>
      <c r="I52" s="16">
        <f t="shared" si="1"/>
        <v>74.3933333333333</v>
      </c>
      <c r="J52" s="18" t="s">
        <v>20</v>
      </c>
      <c r="K52" s="18" t="s">
        <v>20</v>
      </c>
      <c r="L52" s="18" t="s">
        <v>20</v>
      </c>
      <c r="M52" s="18" t="s">
        <v>20</v>
      </c>
      <c r="N52" s="10" t="s">
        <v>21</v>
      </c>
    </row>
    <row r="53" s="1" customFormat="1" ht="30" customHeight="1" spans="1:14">
      <c r="A53" s="13">
        <v>50</v>
      </c>
      <c r="B53" s="14" t="s">
        <v>16</v>
      </c>
      <c r="C53" s="14" t="s">
        <v>17</v>
      </c>
      <c r="D53" s="15" t="s">
        <v>118</v>
      </c>
      <c r="E53" s="15" t="s">
        <v>119</v>
      </c>
      <c r="F53" s="15">
        <v>329</v>
      </c>
      <c r="G53" s="13">
        <f t="shared" si="0"/>
        <v>65.8</v>
      </c>
      <c r="H53" s="16">
        <f>VLOOKUP(E53,[1]复试成绩!B:E,4,0)</f>
        <v>82.96</v>
      </c>
      <c r="I53" s="16">
        <f t="shared" si="1"/>
        <v>74.38</v>
      </c>
      <c r="J53" s="18" t="s">
        <v>20</v>
      </c>
      <c r="K53" s="18" t="s">
        <v>20</v>
      </c>
      <c r="L53" s="18" t="s">
        <v>20</v>
      </c>
      <c r="M53" s="18" t="s">
        <v>20</v>
      </c>
      <c r="N53" s="10" t="s">
        <v>21</v>
      </c>
    </row>
    <row r="54" s="1" customFormat="1" ht="30" customHeight="1" spans="1:14">
      <c r="A54" s="13">
        <v>51</v>
      </c>
      <c r="B54" s="14" t="s">
        <v>16</v>
      </c>
      <c r="C54" s="14" t="s">
        <v>17</v>
      </c>
      <c r="D54" s="15" t="s">
        <v>120</v>
      </c>
      <c r="E54" s="15" t="s">
        <v>121</v>
      </c>
      <c r="F54" s="15">
        <v>337</v>
      </c>
      <c r="G54" s="13">
        <f t="shared" si="0"/>
        <v>67.4</v>
      </c>
      <c r="H54" s="16">
        <f>VLOOKUP(E54,[1]复试成绩!B:E,4,0)</f>
        <v>81.0533333333333</v>
      </c>
      <c r="I54" s="16">
        <f t="shared" si="1"/>
        <v>74.2266666666667</v>
      </c>
      <c r="J54" s="18" t="s">
        <v>20</v>
      </c>
      <c r="K54" s="18" t="s">
        <v>20</v>
      </c>
      <c r="L54" s="18" t="s">
        <v>20</v>
      </c>
      <c r="M54" s="18" t="s">
        <v>20</v>
      </c>
      <c r="N54" s="10" t="s">
        <v>21</v>
      </c>
    </row>
    <row r="55" s="1" customFormat="1" ht="30" customHeight="1" spans="1:14">
      <c r="A55" s="13">
        <v>52</v>
      </c>
      <c r="B55" s="14" t="s">
        <v>16</v>
      </c>
      <c r="C55" s="14" t="s">
        <v>17</v>
      </c>
      <c r="D55" s="15" t="s">
        <v>122</v>
      </c>
      <c r="E55" s="15" t="s">
        <v>123</v>
      </c>
      <c r="F55" s="15">
        <v>334</v>
      </c>
      <c r="G55" s="13">
        <f t="shared" si="0"/>
        <v>66.8</v>
      </c>
      <c r="H55" s="16">
        <f>VLOOKUP(E55,[1]复试成绩!B:E,4,0)</f>
        <v>80.08</v>
      </c>
      <c r="I55" s="16">
        <f t="shared" si="1"/>
        <v>73.44</v>
      </c>
      <c r="J55" s="18" t="s">
        <v>20</v>
      </c>
      <c r="K55" s="18" t="s">
        <v>20</v>
      </c>
      <c r="L55" s="18" t="s">
        <v>20</v>
      </c>
      <c r="M55" s="18" t="s">
        <v>20</v>
      </c>
      <c r="N55" s="10" t="s">
        <v>21</v>
      </c>
    </row>
    <row r="56" s="1" customFormat="1" ht="30" customHeight="1" spans="1:14">
      <c r="A56" s="13">
        <v>53</v>
      </c>
      <c r="B56" s="14" t="s">
        <v>16</v>
      </c>
      <c r="C56" s="14" t="s">
        <v>17</v>
      </c>
      <c r="D56" s="15" t="s">
        <v>124</v>
      </c>
      <c r="E56" s="15" t="s">
        <v>125</v>
      </c>
      <c r="F56" s="15">
        <v>333</v>
      </c>
      <c r="G56" s="13">
        <f t="shared" si="0"/>
        <v>66.6</v>
      </c>
      <c r="H56" s="16">
        <f>VLOOKUP(E56,[1]复试成绩!B:E,4,0)</f>
        <v>78.76</v>
      </c>
      <c r="I56" s="16">
        <f t="shared" si="1"/>
        <v>72.68</v>
      </c>
      <c r="J56" s="18" t="s">
        <v>20</v>
      </c>
      <c r="K56" s="18" t="s">
        <v>20</v>
      </c>
      <c r="L56" s="18" t="s">
        <v>20</v>
      </c>
      <c r="M56" s="18" t="s">
        <v>20</v>
      </c>
      <c r="N56" s="10" t="s">
        <v>21</v>
      </c>
    </row>
    <row r="57" s="1" customFormat="1" ht="30" customHeight="1" spans="1:14">
      <c r="A57" s="13">
        <v>54</v>
      </c>
      <c r="B57" s="14" t="s">
        <v>16</v>
      </c>
      <c r="C57" s="14" t="s">
        <v>17</v>
      </c>
      <c r="D57" s="15" t="s">
        <v>126</v>
      </c>
      <c r="E57" s="15" t="s">
        <v>127</v>
      </c>
      <c r="F57" s="15">
        <v>324</v>
      </c>
      <c r="G57" s="13">
        <f t="shared" si="0"/>
        <v>64.8</v>
      </c>
      <c r="H57" s="16">
        <f>VLOOKUP(E57,[1]复试成绩!B:E,4,0)</f>
        <v>79.8</v>
      </c>
      <c r="I57" s="16">
        <f t="shared" si="1"/>
        <v>72.3</v>
      </c>
      <c r="J57" s="18" t="s">
        <v>20</v>
      </c>
      <c r="K57" s="18" t="s">
        <v>20</v>
      </c>
      <c r="L57" s="18" t="s">
        <v>20</v>
      </c>
      <c r="M57" s="18" t="s">
        <v>20</v>
      </c>
      <c r="N57" s="10" t="s">
        <v>21</v>
      </c>
    </row>
    <row r="58" s="1" customFormat="1" ht="30" customHeight="1" spans="1:14">
      <c r="A58" s="13">
        <v>55</v>
      </c>
      <c r="B58" s="14" t="s">
        <v>16</v>
      </c>
      <c r="C58" s="14" t="s">
        <v>17</v>
      </c>
      <c r="D58" s="15" t="s">
        <v>128</v>
      </c>
      <c r="E58" s="15" t="s">
        <v>129</v>
      </c>
      <c r="F58" s="15">
        <v>329</v>
      </c>
      <c r="G58" s="13">
        <f t="shared" si="0"/>
        <v>65.8</v>
      </c>
      <c r="H58" s="16">
        <f>VLOOKUP(E58,[1]复试成绩!B:E,4,0)</f>
        <v>78.4533333333333</v>
      </c>
      <c r="I58" s="16">
        <f t="shared" si="1"/>
        <v>72.1266666666667</v>
      </c>
      <c r="J58" s="18" t="s">
        <v>20</v>
      </c>
      <c r="K58" s="18" t="s">
        <v>20</v>
      </c>
      <c r="L58" s="18" t="s">
        <v>20</v>
      </c>
      <c r="M58" s="18" t="s">
        <v>20</v>
      </c>
      <c r="N58" s="10" t="s">
        <v>21</v>
      </c>
    </row>
    <row r="59" s="1" customFormat="1" ht="30" customHeight="1" spans="1:14">
      <c r="A59" s="13">
        <v>56</v>
      </c>
      <c r="B59" s="14" t="s">
        <v>16</v>
      </c>
      <c r="C59" s="14" t="s">
        <v>17</v>
      </c>
      <c r="D59" s="15" t="s">
        <v>130</v>
      </c>
      <c r="E59" s="15" t="s">
        <v>131</v>
      </c>
      <c r="F59" s="15">
        <v>347</v>
      </c>
      <c r="G59" s="13">
        <f t="shared" si="0"/>
        <v>69.4</v>
      </c>
      <c r="H59" s="16">
        <f>VLOOKUP(E59,[1]复试成绩!B:E,4,0)</f>
        <v>74.4666666666667</v>
      </c>
      <c r="I59" s="16">
        <f t="shared" si="1"/>
        <v>71.9333333333334</v>
      </c>
      <c r="J59" s="18" t="s">
        <v>20</v>
      </c>
      <c r="K59" s="18" t="s">
        <v>20</v>
      </c>
      <c r="L59" s="18" t="s">
        <v>20</v>
      </c>
      <c r="M59" s="18" t="s">
        <v>20</v>
      </c>
      <c r="N59" s="10" t="s">
        <v>21</v>
      </c>
    </row>
    <row r="60" s="1" customFormat="1" ht="30" customHeight="1" spans="1:14">
      <c r="A60" s="13">
        <v>57</v>
      </c>
      <c r="B60" s="14" t="s">
        <v>16</v>
      </c>
      <c r="C60" s="14" t="s">
        <v>17</v>
      </c>
      <c r="D60" s="15" t="s">
        <v>132</v>
      </c>
      <c r="E60" s="15" t="s">
        <v>133</v>
      </c>
      <c r="F60" s="15">
        <v>334</v>
      </c>
      <c r="G60" s="13">
        <f t="shared" si="0"/>
        <v>66.8</v>
      </c>
      <c r="H60" s="16">
        <f>VLOOKUP(E60,[1]复试成绩!B:E,4,0)</f>
        <v>77.0133333333333</v>
      </c>
      <c r="I60" s="16">
        <f t="shared" si="1"/>
        <v>71.9066666666667</v>
      </c>
      <c r="J60" s="18" t="s">
        <v>20</v>
      </c>
      <c r="K60" s="18" t="s">
        <v>20</v>
      </c>
      <c r="L60" s="18" t="s">
        <v>20</v>
      </c>
      <c r="M60" s="18" t="s">
        <v>20</v>
      </c>
      <c r="N60" s="10" t="s">
        <v>21</v>
      </c>
    </row>
    <row r="61" s="1" customFormat="1" ht="30" customHeight="1" spans="1:14">
      <c r="A61" s="13">
        <v>58</v>
      </c>
      <c r="B61" s="14" t="s">
        <v>16</v>
      </c>
      <c r="C61" s="14" t="s">
        <v>17</v>
      </c>
      <c r="D61" s="15" t="s">
        <v>134</v>
      </c>
      <c r="E61" s="15" t="s">
        <v>135</v>
      </c>
      <c r="F61" s="15">
        <v>340</v>
      </c>
      <c r="G61" s="13">
        <f t="shared" si="0"/>
        <v>68</v>
      </c>
      <c r="H61" s="16">
        <f>VLOOKUP(E61,[1]复试成绩!B:E,4,0)</f>
        <v>75.3333333333333</v>
      </c>
      <c r="I61" s="16">
        <f t="shared" si="1"/>
        <v>71.6666666666667</v>
      </c>
      <c r="J61" s="18" t="s">
        <v>20</v>
      </c>
      <c r="K61" s="18" t="s">
        <v>20</v>
      </c>
      <c r="L61" s="18" t="s">
        <v>20</v>
      </c>
      <c r="M61" s="18" t="s">
        <v>20</v>
      </c>
      <c r="N61" s="10" t="s">
        <v>21</v>
      </c>
    </row>
    <row r="62" s="1" customFormat="1" ht="30" customHeight="1" spans="1:14">
      <c r="A62" s="13">
        <v>59</v>
      </c>
      <c r="B62" s="14" t="s">
        <v>16</v>
      </c>
      <c r="C62" s="14" t="s">
        <v>17</v>
      </c>
      <c r="D62" s="15" t="s">
        <v>136</v>
      </c>
      <c r="E62" s="15" t="s">
        <v>137</v>
      </c>
      <c r="F62" s="15">
        <v>322</v>
      </c>
      <c r="G62" s="13">
        <f t="shared" si="0"/>
        <v>64.4</v>
      </c>
      <c r="H62" s="16">
        <f>VLOOKUP(E62,[1]复试成绩!B:E,4,0)</f>
        <v>78.7866666666667</v>
      </c>
      <c r="I62" s="16">
        <f t="shared" si="1"/>
        <v>71.5933333333334</v>
      </c>
      <c r="J62" s="18" t="s">
        <v>20</v>
      </c>
      <c r="K62" s="18" t="s">
        <v>20</v>
      </c>
      <c r="L62" s="18" t="s">
        <v>20</v>
      </c>
      <c r="M62" s="18" t="s">
        <v>20</v>
      </c>
      <c r="N62" s="10" t="s">
        <v>21</v>
      </c>
    </row>
    <row r="63" s="1" customFormat="1" ht="30" customHeight="1" spans="1:14">
      <c r="A63" s="13">
        <v>60</v>
      </c>
      <c r="B63" s="14" t="s">
        <v>16</v>
      </c>
      <c r="C63" s="14" t="s">
        <v>17</v>
      </c>
      <c r="D63" s="15" t="s">
        <v>138</v>
      </c>
      <c r="E63" s="15" t="s">
        <v>139</v>
      </c>
      <c r="F63" s="15">
        <v>341</v>
      </c>
      <c r="G63" s="13">
        <f t="shared" si="0"/>
        <v>68.2</v>
      </c>
      <c r="H63" s="16">
        <f>VLOOKUP(E63,[1]复试成绩!B:E,4,0)</f>
        <v>74.7733333333333</v>
      </c>
      <c r="I63" s="16">
        <f t="shared" si="1"/>
        <v>71.4866666666667</v>
      </c>
      <c r="J63" s="18" t="s">
        <v>20</v>
      </c>
      <c r="K63" s="18" t="s">
        <v>20</v>
      </c>
      <c r="L63" s="18" t="s">
        <v>20</v>
      </c>
      <c r="M63" s="18" t="s">
        <v>20</v>
      </c>
      <c r="N63" s="10" t="s">
        <v>21</v>
      </c>
    </row>
    <row r="64" s="1" customFormat="1" ht="30" customHeight="1" spans="1:14">
      <c r="A64" s="13">
        <v>61</v>
      </c>
      <c r="B64" s="14" t="s">
        <v>16</v>
      </c>
      <c r="C64" s="14" t="s">
        <v>17</v>
      </c>
      <c r="D64" s="15" t="s">
        <v>140</v>
      </c>
      <c r="E64" s="15" t="s">
        <v>141</v>
      </c>
      <c r="F64" s="15">
        <v>322</v>
      </c>
      <c r="G64" s="13">
        <f t="shared" si="0"/>
        <v>64.4</v>
      </c>
      <c r="H64" s="16">
        <f>VLOOKUP(E64,[1]复试成绩!B:E,4,0)</f>
        <v>78.3866666666667</v>
      </c>
      <c r="I64" s="16">
        <f t="shared" si="1"/>
        <v>71.3933333333333</v>
      </c>
      <c r="J64" s="18" t="s">
        <v>20</v>
      </c>
      <c r="K64" s="18" t="s">
        <v>20</v>
      </c>
      <c r="L64" s="18" t="s">
        <v>20</v>
      </c>
      <c r="M64" s="18" t="s">
        <v>20</v>
      </c>
      <c r="N64" s="10" t="s">
        <v>21</v>
      </c>
    </row>
    <row r="65" s="1" customFormat="1" ht="30" customHeight="1" spans="1:14">
      <c r="A65" s="13">
        <v>62</v>
      </c>
      <c r="B65" s="14" t="s">
        <v>16</v>
      </c>
      <c r="C65" s="14" t="s">
        <v>17</v>
      </c>
      <c r="D65" s="15" t="s">
        <v>142</v>
      </c>
      <c r="E65" s="15" t="s">
        <v>143</v>
      </c>
      <c r="F65" s="15">
        <v>325</v>
      </c>
      <c r="G65" s="13">
        <f t="shared" si="0"/>
        <v>65</v>
      </c>
      <c r="H65" s="16">
        <f>VLOOKUP(E65,[1]复试成绩!B:E,4,0)</f>
        <v>77.0266666666667</v>
      </c>
      <c r="I65" s="16">
        <f t="shared" si="1"/>
        <v>71.0133333333333</v>
      </c>
      <c r="J65" s="18" t="s">
        <v>20</v>
      </c>
      <c r="K65" s="18" t="s">
        <v>20</v>
      </c>
      <c r="L65" s="18" t="s">
        <v>20</v>
      </c>
      <c r="M65" s="18" t="s">
        <v>20</v>
      </c>
      <c r="N65" s="10" t="s">
        <v>21</v>
      </c>
    </row>
    <row r="66" s="1" customFormat="1" ht="30" customHeight="1" spans="1:14">
      <c r="A66" s="13">
        <v>63</v>
      </c>
      <c r="B66" s="14" t="s">
        <v>16</v>
      </c>
      <c r="C66" s="14" t="s">
        <v>17</v>
      </c>
      <c r="D66" s="15" t="s">
        <v>144</v>
      </c>
      <c r="E66" s="15" t="s">
        <v>145</v>
      </c>
      <c r="F66" s="15">
        <v>327</v>
      </c>
      <c r="G66" s="13">
        <f t="shared" si="0"/>
        <v>65.4</v>
      </c>
      <c r="H66" s="16">
        <f>VLOOKUP(E66,[1]复试成绩!B:E,4,0)</f>
        <v>75.2933333333333</v>
      </c>
      <c r="I66" s="16">
        <f t="shared" si="1"/>
        <v>70.3466666666666</v>
      </c>
      <c r="J66" s="18" t="s">
        <v>20</v>
      </c>
      <c r="K66" s="18" t="s">
        <v>20</v>
      </c>
      <c r="L66" s="18" t="s">
        <v>20</v>
      </c>
      <c r="M66" s="18" t="s">
        <v>20</v>
      </c>
      <c r="N66" s="10" t="s">
        <v>21</v>
      </c>
    </row>
    <row r="67" s="1" customFormat="1" ht="30" customHeight="1" spans="1:14">
      <c r="A67" s="13">
        <v>64</v>
      </c>
      <c r="B67" s="14" t="s">
        <v>16</v>
      </c>
      <c r="C67" s="14" t="s">
        <v>17</v>
      </c>
      <c r="D67" s="15" t="s">
        <v>146</v>
      </c>
      <c r="E67" s="15" t="s">
        <v>147</v>
      </c>
      <c r="F67" s="15">
        <v>321</v>
      </c>
      <c r="G67" s="13">
        <f t="shared" si="0"/>
        <v>64.2</v>
      </c>
      <c r="H67" s="16">
        <f>VLOOKUP(E67,[1]复试成绩!B:E,4,0)</f>
        <v>75.8266666666667</v>
      </c>
      <c r="I67" s="16">
        <f t="shared" si="1"/>
        <v>70.0133333333333</v>
      </c>
      <c r="J67" s="18" t="s">
        <v>20</v>
      </c>
      <c r="K67" s="18" t="s">
        <v>20</v>
      </c>
      <c r="L67" s="18" t="s">
        <v>20</v>
      </c>
      <c r="M67" s="18" t="s">
        <v>20</v>
      </c>
      <c r="N67" s="10" t="s">
        <v>21</v>
      </c>
    </row>
    <row r="68" s="1" customFormat="1" ht="30" customHeight="1" spans="1:14">
      <c r="A68" s="13">
        <v>65</v>
      </c>
      <c r="B68" s="14" t="s">
        <v>16</v>
      </c>
      <c r="C68" s="14" t="s">
        <v>17</v>
      </c>
      <c r="D68" s="15" t="s">
        <v>148</v>
      </c>
      <c r="E68" s="15" t="s">
        <v>149</v>
      </c>
      <c r="F68" s="15">
        <v>326</v>
      </c>
      <c r="G68" s="13">
        <f t="shared" ref="G68:G106" si="2">F68*0.2</f>
        <v>65.2</v>
      </c>
      <c r="H68" s="16">
        <f>VLOOKUP(E68,[1]复试成绩!B:E,4,0)</f>
        <v>74.5733333333333</v>
      </c>
      <c r="I68" s="16">
        <f t="shared" ref="I68:I106" si="3">G68*0.5+H68*0.5</f>
        <v>69.8866666666667</v>
      </c>
      <c r="J68" s="18" t="s">
        <v>20</v>
      </c>
      <c r="K68" s="18" t="s">
        <v>20</v>
      </c>
      <c r="L68" s="18" t="s">
        <v>20</v>
      </c>
      <c r="M68" s="18" t="s">
        <v>20</v>
      </c>
      <c r="N68" s="10" t="s">
        <v>21</v>
      </c>
    </row>
    <row r="69" s="1" customFormat="1" ht="30" customHeight="1" spans="1:14">
      <c r="A69" s="13">
        <v>66</v>
      </c>
      <c r="B69" s="14" t="s">
        <v>16</v>
      </c>
      <c r="C69" s="14" t="s">
        <v>17</v>
      </c>
      <c r="D69" s="15" t="s">
        <v>150</v>
      </c>
      <c r="E69" s="15" t="s">
        <v>151</v>
      </c>
      <c r="F69" s="15">
        <v>329</v>
      </c>
      <c r="G69" s="13">
        <f t="shared" si="2"/>
        <v>65.8</v>
      </c>
      <c r="H69" s="16">
        <f>VLOOKUP(E69,[1]复试成绩!B:E,4,0)</f>
        <v>72.4</v>
      </c>
      <c r="I69" s="16">
        <f t="shared" si="3"/>
        <v>69.1</v>
      </c>
      <c r="J69" s="18" t="s">
        <v>20</v>
      </c>
      <c r="K69" s="18" t="s">
        <v>20</v>
      </c>
      <c r="L69" s="18" t="s">
        <v>20</v>
      </c>
      <c r="M69" s="18" t="s">
        <v>20</v>
      </c>
      <c r="N69" s="10" t="s">
        <v>21</v>
      </c>
    </row>
    <row r="70" s="1" customFormat="1" ht="30" customHeight="1" spans="1:14">
      <c r="A70" s="13">
        <v>67</v>
      </c>
      <c r="B70" s="14" t="s">
        <v>16</v>
      </c>
      <c r="C70" s="14" t="s">
        <v>17</v>
      </c>
      <c r="D70" s="15" t="s">
        <v>152</v>
      </c>
      <c r="E70" s="15" t="s">
        <v>153</v>
      </c>
      <c r="F70" s="15">
        <v>320</v>
      </c>
      <c r="G70" s="13">
        <f t="shared" si="2"/>
        <v>64</v>
      </c>
      <c r="H70" s="16">
        <f>VLOOKUP(E70,[1]复试成绩!B:E,4,0)</f>
        <v>74</v>
      </c>
      <c r="I70" s="16">
        <f t="shared" si="3"/>
        <v>69</v>
      </c>
      <c r="J70" s="18" t="s">
        <v>20</v>
      </c>
      <c r="K70" s="18" t="s">
        <v>20</v>
      </c>
      <c r="L70" s="18" t="s">
        <v>20</v>
      </c>
      <c r="M70" s="18" t="s">
        <v>20</v>
      </c>
      <c r="N70" s="10" t="s">
        <v>21</v>
      </c>
    </row>
    <row r="71" s="1" customFormat="1" ht="30" customHeight="1" spans="1:14">
      <c r="A71" s="13">
        <v>68</v>
      </c>
      <c r="B71" s="14" t="s">
        <v>16</v>
      </c>
      <c r="C71" s="14" t="s">
        <v>17</v>
      </c>
      <c r="D71" s="15" t="s">
        <v>154</v>
      </c>
      <c r="E71" s="15" t="s">
        <v>155</v>
      </c>
      <c r="F71" s="15">
        <v>270</v>
      </c>
      <c r="G71" s="13">
        <f t="shared" si="2"/>
        <v>54</v>
      </c>
      <c r="H71" s="16">
        <f>VLOOKUP(E71,[1]复试成绩!B:E,4,0)</f>
        <v>71.6666666666667</v>
      </c>
      <c r="I71" s="16">
        <f t="shared" si="3"/>
        <v>62.8333333333333</v>
      </c>
      <c r="J71" s="18" t="s">
        <v>20</v>
      </c>
      <c r="K71" s="18" t="s">
        <v>20</v>
      </c>
      <c r="L71" s="18" t="s">
        <v>20</v>
      </c>
      <c r="M71" s="18" t="s">
        <v>20</v>
      </c>
      <c r="N71" s="10" t="s">
        <v>156</v>
      </c>
    </row>
    <row r="72" s="1" customFormat="1" ht="30" customHeight="1" spans="1:14">
      <c r="A72" s="13">
        <v>69</v>
      </c>
      <c r="B72" s="14" t="s">
        <v>16</v>
      </c>
      <c r="C72" s="14" t="s">
        <v>17</v>
      </c>
      <c r="D72" s="15" t="s">
        <v>157</v>
      </c>
      <c r="E72" s="15" t="s">
        <v>158</v>
      </c>
      <c r="F72" s="15">
        <v>255</v>
      </c>
      <c r="G72" s="13">
        <f t="shared" si="2"/>
        <v>51</v>
      </c>
      <c r="H72" s="16">
        <f>VLOOKUP(E72,[1]复试成绩!B:E,4,0)</f>
        <v>66.28</v>
      </c>
      <c r="I72" s="16">
        <f t="shared" si="3"/>
        <v>58.64</v>
      </c>
      <c r="J72" s="18" t="s">
        <v>20</v>
      </c>
      <c r="K72" s="18" t="s">
        <v>20</v>
      </c>
      <c r="L72" s="18" t="s">
        <v>20</v>
      </c>
      <c r="M72" s="18" t="s">
        <v>20</v>
      </c>
      <c r="N72" s="10" t="s">
        <v>156</v>
      </c>
    </row>
    <row r="73" s="1" customFormat="1" ht="30" customHeight="1" spans="1:14">
      <c r="A73" s="13">
        <v>70</v>
      </c>
      <c r="B73" s="14" t="s">
        <v>16</v>
      </c>
      <c r="C73" s="14" t="s">
        <v>17</v>
      </c>
      <c r="D73" s="15" t="s">
        <v>159</v>
      </c>
      <c r="E73" s="15" t="s">
        <v>160</v>
      </c>
      <c r="F73" s="15">
        <v>410</v>
      </c>
      <c r="G73" s="13">
        <f t="shared" si="2"/>
        <v>82</v>
      </c>
      <c r="H73" s="16">
        <f>VLOOKUP(E73,[1]复试成绩!B:E,4,0)</f>
        <v>0</v>
      </c>
      <c r="I73" s="16">
        <f t="shared" si="3"/>
        <v>41</v>
      </c>
      <c r="J73" s="18" t="s">
        <v>20</v>
      </c>
      <c r="K73" s="18" t="s">
        <v>20</v>
      </c>
      <c r="L73" s="18" t="s">
        <v>20</v>
      </c>
      <c r="M73" s="18" t="s">
        <v>20</v>
      </c>
      <c r="N73" s="10" t="s">
        <v>161</v>
      </c>
    </row>
    <row r="74" s="1" customFormat="1" ht="30" customHeight="1" spans="1:14">
      <c r="A74" s="13">
        <v>71</v>
      </c>
      <c r="B74" s="14" t="s">
        <v>16</v>
      </c>
      <c r="C74" s="14" t="s">
        <v>17</v>
      </c>
      <c r="D74" s="15" t="s">
        <v>162</v>
      </c>
      <c r="E74" s="15" t="s">
        <v>163</v>
      </c>
      <c r="F74" s="15">
        <v>378</v>
      </c>
      <c r="G74" s="13">
        <f t="shared" si="2"/>
        <v>75.6</v>
      </c>
      <c r="H74" s="16">
        <f>VLOOKUP(E74,[1]复试成绩!B:E,4,0)</f>
        <v>0</v>
      </c>
      <c r="I74" s="16">
        <f t="shared" si="3"/>
        <v>37.8</v>
      </c>
      <c r="J74" s="18" t="s">
        <v>20</v>
      </c>
      <c r="K74" s="18" t="s">
        <v>20</v>
      </c>
      <c r="L74" s="18" t="s">
        <v>20</v>
      </c>
      <c r="M74" s="18" t="s">
        <v>20</v>
      </c>
      <c r="N74" s="10" t="s">
        <v>161</v>
      </c>
    </row>
    <row r="75" s="1" customFormat="1" ht="30" customHeight="1" spans="1:14">
      <c r="A75" s="13">
        <v>72</v>
      </c>
      <c r="B75" s="14" t="s">
        <v>16</v>
      </c>
      <c r="C75" s="14" t="s">
        <v>17</v>
      </c>
      <c r="D75" s="15" t="s">
        <v>164</v>
      </c>
      <c r="E75" s="15" t="s">
        <v>165</v>
      </c>
      <c r="F75" s="15">
        <v>378</v>
      </c>
      <c r="G75" s="13">
        <f t="shared" si="2"/>
        <v>75.6</v>
      </c>
      <c r="H75" s="16">
        <f>VLOOKUP(E75,[1]复试成绩!B:E,4,0)</f>
        <v>0</v>
      </c>
      <c r="I75" s="16">
        <f t="shared" si="3"/>
        <v>37.8</v>
      </c>
      <c r="J75" s="18" t="s">
        <v>20</v>
      </c>
      <c r="K75" s="18" t="s">
        <v>20</v>
      </c>
      <c r="L75" s="18" t="s">
        <v>20</v>
      </c>
      <c r="M75" s="18" t="s">
        <v>20</v>
      </c>
      <c r="N75" s="10" t="s">
        <v>161</v>
      </c>
    </row>
    <row r="76" s="1" customFormat="1" ht="30" customHeight="1" spans="1:14">
      <c r="A76" s="13">
        <v>73</v>
      </c>
      <c r="B76" s="14" t="s">
        <v>16</v>
      </c>
      <c r="C76" s="14" t="s">
        <v>17</v>
      </c>
      <c r="D76" s="15" t="s">
        <v>166</v>
      </c>
      <c r="E76" s="15" t="s">
        <v>167</v>
      </c>
      <c r="F76" s="15">
        <v>376</v>
      </c>
      <c r="G76" s="13">
        <f t="shared" si="2"/>
        <v>75.2</v>
      </c>
      <c r="H76" s="16">
        <f>VLOOKUP(E76,[1]复试成绩!B:E,4,0)</f>
        <v>0</v>
      </c>
      <c r="I76" s="16">
        <f t="shared" si="3"/>
        <v>37.6</v>
      </c>
      <c r="J76" s="18" t="s">
        <v>20</v>
      </c>
      <c r="K76" s="18" t="s">
        <v>20</v>
      </c>
      <c r="L76" s="18" t="s">
        <v>20</v>
      </c>
      <c r="M76" s="18" t="s">
        <v>20</v>
      </c>
      <c r="N76" s="10" t="s">
        <v>161</v>
      </c>
    </row>
    <row r="77" s="1" customFormat="1" ht="30" customHeight="1" spans="1:14">
      <c r="A77" s="13">
        <v>74</v>
      </c>
      <c r="B77" s="14" t="s">
        <v>16</v>
      </c>
      <c r="C77" s="14" t="s">
        <v>17</v>
      </c>
      <c r="D77" s="15" t="s">
        <v>168</v>
      </c>
      <c r="E77" s="15" t="s">
        <v>169</v>
      </c>
      <c r="F77" s="15">
        <v>370</v>
      </c>
      <c r="G77" s="13">
        <f t="shared" si="2"/>
        <v>74</v>
      </c>
      <c r="H77" s="16">
        <f>VLOOKUP(E77,[1]复试成绩!B:E,4,0)</f>
        <v>0</v>
      </c>
      <c r="I77" s="16">
        <f t="shared" si="3"/>
        <v>37</v>
      </c>
      <c r="J77" s="18" t="s">
        <v>20</v>
      </c>
      <c r="K77" s="18" t="s">
        <v>20</v>
      </c>
      <c r="L77" s="18" t="s">
        <v>20</v>
      </c>
      <c r="M77" s="18" t="s">
        <v>20</v>
      </c>
      <c r="N77" s="10" t="s">
        <v>161</v>
      </c>
    </row>
    <row r="78" s="1" customFormat="1" ht="30" customHeight="1" spans="1:14">
      <c r="A78" s="13">
        <v>75</v>
      </c>
      <c r="B78" s="14" t="s">
        <v>16</v>
      </c>
      <c r="C78" s="14" t="s">
        <v>17</v>
      </c>
      <c r="D78" s="15" t="s">
        <v>170</v>
      </c>
      <c r="E78" s="15" t="s">
        <v>171</v>
      </c>
      <c r="F78" s="15">
        <v>367</v>
      </c>
      <c r="G78" s="13">
        <f t="shared" si="2"/>
        <v>73.4</v>
      </c>
      <c r="H78" s="16">
        <f>VLOOKUP(E78,[1]复试成绩!B:E,4,0)</f>
        <v>0</v>
      </c>
      <c r="I78" s="16">
        <f t="shared" si="3"/>
        <v>36.7</v>
      </c>
      <c r="J78" s="18" t="s">
        <v>20</v>
      </c>
      <c r="K78" s="18" t="s">
        <v>20</v>
      </c>
      <c r="L78" s="18" t="s">
        <v>20</v>
      </c>
      <c r="M78" s="18" t="s">
        <v>20</v>
      </c>
      <c r="N78" s="10" t="s">
        <v>161</v>
      </c>
    </row>
    <row r="79" s="1" customFormat="1" ht="30" customHeight="1" spans="1:14">
      <c r="A79" s="13">
        <v>76</v>
      </c>
      <c r="B79" s="14" t="s">
        <v>16</v>
      </c>
      <c r="C79" s="14" t="s">
        <v>17</v>
      </c>
      <c r="D79" s="15" t="s">
        <v>172</v>
      </c>
      <c r="E79" s="15" t="s">
        <v>173</v>
      </c>
      <c r="F79" s="15">
        <v>367</v>
      </c>
      <c r="G79" s="13">
        <f t="shared" si="2"/>
        <v>73.4</v>
      </c>
      <c r="H79" s="16">
        <f>VLOOKUP(E79,[1]复试成绩!B:E,4,0)</f>
        <v>0</v>
      </c>
      <c r="I79" s="16">
        <f t="shared" si="3"/>
        <v>36.7</v>
      </c>
      <c r="J79" s="18" t="s">
        <v>20</v>
      </c>
      <c r="K79" s="18" t="s">
        <v>20</v>
      </c>
      <c r="L79" s="18" t="s">
        <v>20</v>
      </c>
      <c r="M79" s="18" t="s">
        <v>20</v>
      </c>
      <c r="N79" s="10" t="s">
        <v>161</v>
      </c>
    </row>
    <row r="80" s="1" customFormat="1" ht="30" customHeight="1" spans="1:14">
      <c r="A80" s="13">
        <v>77</v>
      </c>
      <c r="B80" s="14" t="s">
        <v>16</v>
      </c>
      <c r="C80" s="14" t="s">
        <v>17</v>
      </c>
      <c r="D80" s="15" t="s">
        <v>174</v>
      </c>
      <c r="E80" s="15" t="s">
        <v>175</v>
      </c>
      <c r="F80" s="15">
        <v>366</v>
      </c>
      <c r="G80" s="13">
        <f t="shared" si="2"/>
        <v>73.2</v>
      </c>
      <c r="H80" s="16">
        <f>VLOOKUP(E80,[1]复试成绩!B:E,4,0)</f>
        <v>0</v>
      </c>
      <c r="I80" s="16">
        <f t="shared" si="3"/>
        <v>36.6</v>
      </c>
      <c r="J80" s="18" t="s">
        <v>20</v>
      </c>
      <c r="K80" s="18" t="s">
        <v>20</v>
      </c>
      <c r="L80" s="18" t="s">
        <v>20</v>
      </c>
      <c r="M80" s="18" t="s">
        <v>20</v>
      </c>
      <c r="N80" s="10" t="s">
        <v>161</v>
      </c>
    </row>
    <row r="81" s="1" customFormat="1" ht="30" customHeight="1" spans="1:14">
      <c r="A81" s="13">
        <v>78</v>
      </c>
      <c r="B81" s="14" t="s">
        <v>16</v>
      </c>
      <c r="C81" s="14" t="s">
        <v>17</v>
      </c>
      <c r="D81" s="15" t="s">
        <v>176</v>
      </c>
      <c r="E81" s="15" t="s">
        <v>177</v>
      </c>
      <c r="F81" s="15">
        <v>364</v>
      </c>
      <c r="G81" s="13">
        <f t="shared" si="2"/>
        <v>72.8</v>
      </c>
      <c r="H81" s="16">
        <f>VLOOKUP(E81,[1]复试成绩!B:E,4,0)</f>
        <v>0</v>
      </c>
      <c r="I81" s="16">
        <f t="shared" si="3"/>
        <v>36.4</v>
      </c>
      <c r="J81" s="18" t="s">
        <v>20</v>
      </c>
      <c r="K81" s="18" t="s">
        <v>20</v>
      </c>
      <c r="L81" s="18" t="s">
        <v>20</v>
      </c>
      <c r="M81" s="18" t="s">
        <v>20</v>
      </c>
      <c r="N81" s="10" t="s">
        <v>161</v>
      </c>
    </row>
    <row r="82" s="1" customFormat="1" ht="30" customHeight="1" spans="1:14">
      <c r="A82" s="13">
        <v>79</v>
      </c>
      <c r="B82" s="14" t="s">
        <v>16</v>
      </c>
      <c r="C82" s="14" t="s">
        <v>17</v>
      </c>
      <c r="D82" s="15" t="s">
        <v>178</v>
      </c>
      <c r="E82" s="15" t="s">
        <v>179</v>
      </c>
      <c r="F82" s="15">
        <v>363</v>
      </c>
      <c r="G82" s="13">
        <f t="shared" si="2"/>
        <v>72.6</v>
      </c>
      <c r="H82" s="16">
        <f>VLOOKUP(E82,[1]复试成绩!B:E,4,0)</f>
        <v>0</v>
      </c>
      <c r="I82" s="16">
        <f t="shared" si="3"/>
        <v>36.3</v>
      </c>
      <c r="J82" s="18" t="s">
        <v>20</v>
      </c>
      <c r="K82" s="18" t="s">
        <v>20</v>
      </c>
      <c r="L82" s="18" t="s">
        <v>20</v>
      </c>
      <c r="M82" s="18" t="s">
        <v>20</v>
      </c>
      <c r="N82" s="10" t="s">
        <v>161</v>
      </c>
    </row>
    <row r="83" s="1" customFormat="1" ht="30" customHeight="1" spans="1:14">
      <c r="A83" s="13">
        <v>80</v>
      </c>
      <c r="B83" s="14" t="s">
        <v>16</v>
      </c>
      <c r="C83" s="14" t="s">
        <v>17</v>
      </c>
      <c r="D83" s="15" t="s">
        <v>180</v>
      </c>
      <c r="E83" s="15" t="s">
        <v>181</v>
      </c>
      <c r="F83" s="15">
        <v>362</v>
      </c>
      <c r="G83" s="13">
        <f t="shared" si="2"/>
        <v>72.4</v>
      </c>
      <c r="H83" s="16">
        <f>VLOOKUP(E83,[1]复试成绩!B:E,4,0)</f>
        <v>0</v>
      </c>
      <c r="I83" s="16">
        <f t="shared" si="3"/>
        <v>36.2</v>
      </c>
      <c r="J83" s="18" t="s">
        <v>20</v>
      </c>
      <c r="K83" s="18" t="s">
        <v>20</v>
      </c>
      <c r="L83" s="18" t="s">
        <v>20</v>
      </c>
      <c r="M83" s="18" t="s">
        <v>20</v>
      </c>
      <c r="N83" s="10" t="s">
        <v>161</v>
      </c>
    </row>
    <row r="84" s="1" customFormat="1" ht="30" customHeight="1" spans="1:14">
      <c r="A84" s="13">
        <v>81</v>
      </c>
      <c r="B84" s="14" t="s">
        <v>16</v>
      </c>
      <c r="C84" s="14" t="s">
        <v>17</v>
      </c>
      <c r="D84" s="15" t="s">
        <v>182</v>
      </c>
      <c r="E84" s="15" t="s">
        <v>183</v>
      </c>
      <c r="F84" s="15">
        <v>357</v>
      </c>
      <c r="G84" s="13">
        <f t="shared" si="2"/>
        <v>71.4</v>
      </c>
      <c r="H84" s="16">
        <f>VLOOKUP(E84,[1]复试成绩!B:E,4,0)</f>
        <v>0</v>
      </c>
      <c r="I84" s="16">
        <f t="shared" si="3"/>
        <v>35.7</v>
      </c>
      <c r="J84" s="18" t="s">
        <v>20</v>
      </c>
      <c r="K84" s="18" t="s">
        <v>20</v>
      </c>
      <c r="L84" s="18" t="s">
        <v>20</v>
      </c>
      <c r="M84" s="18" t="s">
        <v>20</v>
      </c>
      <c r="N84" s="10" t="s">
        <v>161</v>
      </c>
    </row>
    <row r="85" s="1" customFormat="1" ht="30" customHeight="1" spans="1:14">
      <c r="A85" s="13">
        <v>82</v>
      </c>
      <c r="B85" s="14" t="s">
        <v>16</v>
      </c>
      <c r="C85" s="14" t="s">
        <v>17</v>
      </c>
      <c r="D85" s="15" t="s">
        <v>184</v>
      </c>
      <c r="E85" s="15" t="s">
        <v>185</v>
      </c>
      <c r="F85" s="15">
        <v>355</v>
      </c>
      <c r="G85" s="13">
        <f t="shared" si="2"/>
        <v>71</v>
      </c>
      <c r="H85" s="16">
        <f>VLOOKUP(E85,[1]复试成绩!B:E,4,0)</f>
        <v>0</v>
      </c>
      <c r="I85" s="16">
        <f t="shared" si="3"/>
        <v>35.5</v>
      </c>
      <c r="J85" s="18" t="s">
        <v>20</v>
      </c>
      <c r="K85" s="18" t="s">
        <v>20</v>
      </c>
      <c r="L85" s="18" t="s">
        <v>20</v>
      </c>
      <c r="M85" s="18" t="s">
        <v>20</v>
      </c>
      <c r="N85" s="10" t="s">
        <v>161</v>
      </c>
    </row>
    <row r="86" s="1" customFormat="1" ht="30" customHeight="1" spans="1:14">
      <c r="A86" s="13">
        <v>83</v>
      </c>
      <c r="B86" s="14" t="s">
        <v>16</v>
      </c>
      <c r="C86" s="14" t="s">
        <v>17</v>
      </c>
      <c r="D86" s="15" t="s">
        <v>186</v>
      </c>
      <c r="E86" s="15" t="s">
        <v>187</v>
      </c>
      <c r="F86" s="15">
        <v>355</v>
      </c>
      <c r="G86" s="13">
        <f t="shared" si="2"/>
        <v>71</v>
      </c>
      <c r="H86" s="16">
        <f>VLOOKUP(E86,[1]复试成绩!B:E,4,0)</f>
        <v>0</v>
      </c>
      <c r="I86" s="16">
        <f t="shared" si="3"/>
        <v>35.5</v>
      </c>
      <c r="J86" s="18" t="s">
        <v>20</v>
      </c>
      <c r="K86" s="18" t="s">
        <v>20</v>
      </c>
      <c r="L86" s="18" t="s">
        <v>20</v>
      </c>
      <c r="M86" s="18" t="s">
        <v>20</v>
      </c>
      <c r="N86" s="10" t="s">
        <v>161</v>
      </c>
    </row>
    <row r="87" s="1" customFormat="1" ht="30" customHeight="1" spans="1:14">
      <c r="A87" s="13">
        <v>84</v>
      </c>
      <c r="B87" s="14" t="s">
        <v>16</v>
      </c>
      <c r="C87" s="14" t="s">
        <v>17</v>
      </c>
      <c r="D87" s="15" t="s">
        <v>188</v>
      </c>
      <c r="E87" s="15" t="s">
        <v>189</v>
      </c>
      <c r="F87" s="15">
        <v>352</v>
      </c>
      <c r="G87" s="13">
        <f t="shared" si="2"/>
        <v>70.4</v>
      </c>
      <c r="H87" s="16">
        <f>VLOOKUP(E87,[1]复试成绩!B:E,4,0)</f>
        <v>0</v>
      </c>
      <c r="I87" s="16">
        <f t="shared" si="3"/>
        <v>35.2</v>
      </c>
      <c r="J87" s="18" t="s">
        <v>20</v>
      </c>
      <c r="K87" s="18" t="s">
        <v>20</v>
      </c>
      <c r="L87" s="18" t="s">
        <v>20</v>
      </c>
      <c r="M87" s="18" t="s">
        <v>20</v>
      </c>
      <c r="N87" s="10" t="s">
        <v>161</v>
      </c>
    </row>
    <row r="88" s="1" customFormat="1" ht="30" customHeight="1" spans="1:14">
      <c r="A88" s="13">
        <v>85</v>
      </c>
      <c r="B88" s="14" t="s">
        <v>16</v>
      </c>
      <c r="C88" s="14" t="s">
        <v>17</v>
      </c>
      <c r="D88" s="15" t="s">
        <v>190</v>
      </c>
      <c r="E88" s="15" t="s">
        <v>191</v>
      </c>
      <c r="F88" s="15">
        <v>352</v>
      </c>
      <c r="G88" s="13">
        <f t="shared" si="2"/>
        <v>70.4</v>
      </c>
      <c r="H88" s="16">
        <f>VLOOKUP(E88,[1]复试成绩!B:E,4,0)</f>
        <v>0</v>
      </c>
      <c r="I88" s="16">
        <f t="shared" si="3"/>
        <v>35.2</v>
      </c>
      <c r="J88" s="18" t="s">
        <v>20</v>
      </c>
      <c r="K88" s="18" t="s">
        <v>20</v>
      </c>
      <c r="L88" s="18" t="s">
        <v>20</v>
      </c>
      <c r="M88" s="18" t="s">
        <v>20</v>
      </c>
      <c r="N88" s="10" t="s">
        <v>161</v>
      </c>
    </row>
    <row r="89" s="1" customFormat="1" ht="30" customHeight="1" spans="1:14">
      <c r="A89" s="13">
        <v>86</v>
      </c>
      <c r="B89" s="14" t="s">
        <v>16</v>
      </c>
      <c r="C89" s="14" t="s">
        <v>17</v>
      </c>
      <c r="D89" s="15" t="s">
        <v>192</v>
      </c>
      <c r="E89" s="15" t="s">
        <v>193</v>
      </c>
      <c r="F89" s="15">
        <v>351</v>
      </c>
      <c r="G89" s="13">
        <f t="shared" si="2"/>
        <v>70.2</v>
      </c>
      <c r="H89" s="16">
        <f>VLOOKUP(E89,[1]复试成绩!B:E,4,0)</f>
        <v>0</v>
      </c>
      <c r="I89" s="16">
        <f t="shared" si="3"/>
        <v>35.1</v>
      </c>
      <c r="J89" s="18" t="s">
        <v>20</v>
      </c>
      <c r="K89" s="18" t="s">
        <v>20</v>
      </c>
      <c r="L89" s="18" t="s">
        <v>20</v>
      </c>
      <c r="M89" s="18" t="s">
        <v>20</v>
      </c>
      <c r="N89" s="10" t="s">
        <v>161</v>
      </c>
    </row>
    <row r="90" s="1" customFormat="1" ht="30" customHeight="1" spans="1:14">
      <c r="A90" s="13">
        <v>87</v>
      </c>
      <c r="B90" s="14" t="s">
        <v>16</v>
      </c>
      <c r="C90" s="14" t="s">
        <v>17</v>
      </c>
      <c r="D90" s="15" t="s">
        <v>194</v>
      </c>
      <c r="E90" s="15" t="s">
        <v>195</v>
      </c>
      <c r="F90" s="15">
        <v>349</v>
      </c>
      <c r="G90" s="13">
        <f t="shared" si="2"/>
        <v>69.8</v>
      </c>
      <c r="H90" s="16">
        <f>VLOOKUP(E90,[1]复试成绩!B:E,4,0)</f>
        <v>0</v>
      </c>
      <c r="I90" s="16">
        <f t="shared" si="3"/>
        <v>34.9</v>
      </c>
      <c r="J90" s="18" t="s">
        <v>20</v>
      </c>
      <c r="K90" s="18" t="s">
        <v>20</v>
      </c>
      <c r="L90" s="18" t="s">
        <v>20</v>
      </c>
      <c r="M90" s="18" t="s">
        <v>20</v>
      </c>
      <c r="N90" s="10" t="s">
        <v>161</v>
      </c>
    </row>
    <row r="91" s="1" customFormat="1" ht="30" customHeight="1" spans="1:14">
      <c r="A91" s="13">
        <v>88</v>
      </c>
      <c r="B91" s="14" t="s">
        <v>16</v>
      </c>
      <c r="C91" s="14" t="s">
        <v>17</v>
      </c>
      <c r="D91" s="15" t="s">
        <v>196</v>
      </c>
      <c r="E91" s="15" t="s">
        <v>197</v>
      </c>
      <c r="F91" s="15">
        <v>346</v>
      </c>
      <c r="G91" s="13">
        <f t="shared" si="2"/>
        <v>69.2</v>
      </c>
      <c r="H91" s="16">
        <f>VLOOKUP(E91,[1]复试成绩!B:E,4,0)</f>
        <v>0</v>
      </c>
      <c r="I91" s="16">
        <f t="shared" si="3"/>
        <v>34.6</v>
      </c>
      <c r="J91" s="18" t="s">
        <v>20</v>
      </c>
      <c r="K91" s="18" t="s">
        <v>20</v>
      </c>
      <c r="L91" s="18" t="s">
        <v>20</v>
      </c>
      <c r="M91" s="18" t="s">
        <v>20</v>
      </c>
      <c r="N91" s="10" t="s">
        <v>161</v>
      </c>
    </row>
    <row r="92" s="1" customFormat="1" ht="30" customHeight="1" spans="1:14">
      <c r="A92" s="13">
        <v>89</v>
      </c>
      <c r="B92" s="14" t="s">
        <v>16</v>
      </c>
      <c r="C92" s="14" t="s">
        <v>17</v>
      </c>
      <c r="D92" s="15" t="s">
        <v>198</v>
      </c>
      <c r="E92" s="15" t="s">
        <v>199</v>
      </c>
      <c r="F92" s="15">
        <v>344</v>
      </c>
      <c r="G92" s="13">
        <f t="shared" si="2"/>
        <v>68.8</v>
      </c>
      <c r="H92" s="16">
        <f>VLOOKUP(E92,[1]复试成绩!B:E,4,0)</f>
        <v>0</v>
      </c>
      <c r="I92" s="16">
        <f t="shared" si="3"/>
        <v>34.4</v>
      </c>
      <c r="J92" s="18" t="s">
        <v>20</v>
      </c>
      <c r="K92" s="18" t="s">
        <v>20</v>
      </c>
      <c r="L92" s="18" t="s">
        <v>20</v>
      </c>
      <c r="M92" s="18" t="s">
        <v>20</v>
      </c>
      <c r="N92" s="10" t="s">
        <v>161</v>
      </c>
    </row>
    <row r="93" s="1" customFormat="1" ht="30" customHeight="1" spans="1:14">
      <c r="A93" s="13">
        <v>90</v>
      </c>
      <c r="B93" s="14" t="s">
        <v>16</v>
      </c>
      <c r="C93" s="14" t="s">
        <v>17</v>
      </c>
      <c r="D93" s="15" t="s">
        <v>200</v>
      </c>
      <c r="E93" s="15" t="s">
        <v>201</v>
      </c>
      <c r="F93" s="15">
        <v>343</v>
      </c>
      <c r="G93" s="13">
        <f t="shared" si="2"/>
        <v>68.6</v>
      </c>
      <c r="H93" s="16">
        <f>VLOOKUP(E93,[1]复试成绩!B:E,4,0)</f>
        <v>0</v>
      </c>
      <c r="I93" s="16">
        <f t="shared" si="3"/>
        <v>34.3</v>
      </c>
      <c r="J93" s="18" t="s">
        <v>20</v>
      </c>
      <c r="K93" s="18" t="s">
        <v>20</v>
      </c>
      <c r="L93" s="18" t="s">
        <v>20</v>
      </c>
      <c r="M93" s="18" t="s">
        <v>20</v>
      </c>
      <c r="N93" s="10" t="s">
        <v>161</v>
      </c>
    </row>
    <row r="94" s="1" customFormat="1" ht="30" customHeight="1" spans="1:14">
      <c r="A94" s="13">
        <v>91</v>
      </c>
      <c r="B94" s="14" t="s">
        <v>16</v>
      </c>
      <c r="C94" s="14" t="s">
        <v>17</v>
      </c>
      <c r="D94" s="15" t="s">
        <v>202</v>
      </c>
      <c r="E94" s="15" t="s">
        <v>203</v>
      </c>
      <c r="F94" s="15">
        <v>340</v>
      </c>
      <c r="G94" s="13">
        <f t="shared" si="2"/>
        <v>68</v>
      </c>
      <c r="H94" s="16">
        <f>VLOOKUP(E94,[1]复试成绩!B:E,4,0)</f>
        <v>0</v>
      </c>
      <c r="I94" s="16">
        <f t="shared" si="3"/>
        <v>34</v>
      </c>
      <c r="J94" s="18" t="s">
        <v>20</v>
      </c>
      <c r="K94" s="18" t="s">
        <v>20</v>
      </c>
      <c r="L94" s="18" t="s">
        <v>20</v>
      </c>
      <c r="M94" s="18" t="s">
        <v>20</v>
      </c>
      <c r="N94" s="10" t="s">
        <v>161</v>
      </c>
    </row>
    <row r="95" s="1" customFormat="1" ht="30" customHeight="1" spans="1:14">
      <c r="A95" s="13">
        <v>92</v>
      </c>
      <c r="B95" s="14" t="s">
        <v>16</v>
      </c>
      <c r="C95" s="14" t="s">
        <v>17</v>
      </c>
      <c r="D95" s="15" t="s">
        <v>204</v>
      </c>
      <c r="E95" s="15" t="s">
        <v>205</v>
      </c>
      <c r="F95" s="15">
        <v>337</v>
      </c>
      <c r="G95" s="13">
        <f t="shared" si="2"/>
        <v>67.4</v>
      </c>
      <c r="H95" s="16">
        <f>VLOOKUP(E95,[1]复试成绩!B:E,4,0)</f>
        <v>0</v>
      </c>
      <c r="I95" s="16">
        <f t="shared" si="3"/>
        <v>33.7</v>
      </c>
      <c r="J95" s="18" t="s">
        <v>20</v>
      </c>
      <c r="K95" s="18" t="s">
        <v>20</v>
      </c>
      <c r="L95" s="18" t="s">
        <v>20</v>
      </c>
      <c r="M95" s="18" t="s">
        <v>20</v>
      </c>
      <c r="N95" s="10" t="s">
        <v>161</v>
      </c>
    </row>
    <row r="96" s="1" customFormat="1" ht="30" customHeight="1" spans="1:14">
      <c r="A96" s="13">
        <v>93</v>
      </c>
      <c r="B96" s="14" t="s">
        <v>16</v>
      </c>
      <c r="C96" s="14" t="s">
        <v>17</v>
      </c>
      <c r="D96" s="15" t="s">
        <v>206</v>
      </c>
      <c r="E96" s="15" t="s">
        <v>207</v>
      </c>
      <c r="F96" s="15">
        <v>336</v>
      </c>
      <c r="G96" s="13">
        <f t="shared" si="2"/>
        <v>67.2</v>
      </c>
      <c r="H96" s="16">
        <f>VLOOKUP(E96,[1]复试成绩!B:E,4,0)</f>
        <v>0</v>
      </c>
      <c r="I96" s="16">
        <f t="shared" si="3"/>
        <v>33.6</v>
      </c>
      <c r="J96" s="18" t="s">
        <v>20</v>
      </c>
      <c r="K96" s="18" t="s">
        <v>20</v>
      </c>
      <c r="L96" s="18" t="s">
        <v>20</v>
      </c>
      <c r="M96" s="18" t="s">
        <v>20</v>
      </c>
      <c r="N96" s="10" t="s">
        <v>161</v>
      </c>
    </row>
    <row r="97" s="1" customFormat="1" ht="30" customHeight="1" spans="1:14">
      <c r="A97" s="13">
        <v>94</v>
      </c>
      <c r="B97" s="14" t="s">
        <v>16</v>
      </c>
      <c r="C97" s="14" t="s">
        <v>17</v>
      </c>
      <c r="D97" s="15" t="s">
        <v>208</v>
      </c>
      <c r="E97" s="15" t="s">
        <v>209</v>
      </c>
      <c r="F97" s="15">
        <v>336</v>
      </c>
      <c r="G97" s="13">
        <f t="shared" si="2"/>
        <v>67.2</v>
      </c>
      <c r="H97" s="16">
        <f>VLOOKUP(E97,[1]复试成绩!B:E,4,0)</f>
        <v>0</v>
      </c>
      <c r="I97" s="16">
        <f t="shared" si="3"/>
        <v>33.6</v>
      </c>
      <c r="J97" s="18" t="s">
        <v>20</v>
      </c>
      <c r="K97" s="18" t="s">
        <v>20</v>
      </c>
      <c r="L97" s="18" t="s">
        <v>20</v>
      </c>
      <c r="M97" s="18" t="s">
        <v>20</v>
      </c>
      <c r="N97" s="10" t="s">
        <v>161</v>
      </c>
    </row>
    <row r="98" s="1" customFormat="1" ht="30" customHeight="1" spans="1:14">
      <c r="A98" s="13">
        <v>95</v>
      </c>
      <c r="B98" s="14" t="s">
        <v>16</v>
      </c>
      <c r="C98" s="14" t="s">
        <v>17</v>
      </c>
      <c r="D98" s="15" t="s">
        <v>210</v>
      </c>
      <c r="E98" s="15" t="s">
        <v>211</v>
      </c>
      <c r="F98" s="15">
        <v>334</v>
      </c>
      <c r="G98" s="13">
        <f t="shared" si="2"/>
        <v>66.8</v>
      </c>
      <c r="H98" s="16">
        <f>VLOOKUP(E98,[1]复试成绩!B:E,4,0)</f>
        <v>0</v>
      </c>
      <c r="I98" s="16">
        <f t="shared" si="3"/>
        <v>33.4</v>
      </c>
      <c r="J98" s="18" t="s">
        <v>20</v>
      </c>
      <c r="K98" s="18" t="s">
        <v>20</v>
      </c>
      <c r="L98" s="18" t="s">
        <v>20</v>
      </c>
      <c r="M98" s="18" t="s">
        <v>20</v>
      </c>
      <c r="N98" s="10" t="s">
        <v>161</v>
      </c>
    </row>
    <row r="99" s="1" customFormat="1" ht="30" customHeight="1" spans="1:14">
      <c r="A99" s="13">
        <v>96</v>
      </c>
      <c r="B99" s="14" t="s">
        <v>16</v>
      </c>
      <c r="C99" s="14" t="s">
        <v>17</v>
      </c>
      <c r="D99" s="15" t="s">
        <v>212</v>
      </c>
      <c r="E99" s="15" t="s">
        <v>213</v>
      </c>
      <c r="F99" s="15">
        <v>334</v>
      </c>
      <c r="G99" s="13">
        <f t="shared" si="2"/>
        <v>66.8</v>
      </c>
      <c r="H99" s="16">
        <f>VLOOKUP(E99,[1]复试成绩!B:E,4,0)</f>
        <v>0</v>
      </c>
      <c r="I99" s="16">
        <f t="shared" si="3"/>
        <v>33.4</v>
      </c>
      <c r="J99" s="18" t="s">
        <v>20</v>
      </c>
      <c r="K99" s="18" t="s">
        <v>20</v>
      </c>
      <c r="L99" s="18" t="s">
        <v>20</v>
      </c>
      <c r="M99" s="18" t="s">
        <v>20</v>
      </c>
      <c r="N99" s="10" t="s">
        <v>161</v>
      </c>
    </row>
    <row r="100" s="1" customFormat="1" ht="30" customHeight="1" spans="1:14">
      <c r="A100" s="13">
        <v>97</v>
      </c>
      <c r="B100" s="14" t="s">
        <v>16</v>
      </c>
      <c r="C100" s="14" t="s">
        <v>17</v>
      </c>
      <c r="D100" s="15" t="s">
        <v>214</v>
      </c>
      <c r="E100" s="15" t="s">
        <v>215</v>
      </c>
      <c r="F100" s="15">
        <v>333</v>
      </c>
      <c r="G100" s="13">
        <f t="shared" si="2"/>
        <v>66.6</v>
      </c>
      <c r="H100" s="16">
        <f>VLOOKUP(E100,[1]复试成绩!B:E,4,0)</f>
        <v>0</v>
      </c>
      <c r="I100" s="16">
        <f t="shared" si="3"/>
        <v>33.3</v>
      </c>
      <c r="J100" s="18" t="s">
        <v>20</v>
      </c>
      <c r="K100" s="18" t="s">
        <v>20</v>
      </c>
      <c r="L100" s="18" t="s">
        <v>20</v>
      </c>
      <c r="M100" s="18" t="s">
        <v>20</v>
      </c>
      <c r="N100" s="10" t="s">
        <v>161</v>
      </c>
    </row>
    <row r="101" s="1" customFormat="1" ht="30" customHeight="1" spans="1:14">
      <c r="A101" s="13">
        <v>98</v>
      </c>
      <c r="B101" s="14" t="s">
        <v>16</v>
      </c>
      <c r="C101" s="14" t="s">
        <v>17</v>
      </c>
      <c r="D101" s="15" t="s">
        <v>216</v>
      </c>
      <c r="E101" s="15" t="s">
        <v>217</v>
      </c>
      <c r="F101" s="15">
        <v>327</v>
      </c>
      <c r="G101" s="13">
        <f t="shared" si="2"/>
        <v>65.4</v>
      </c>
      <c r="H101" s="16">
        <f>VLOOKUP(E101,[1]复试成绩!B:E,4,0)</f>
        <v>0</v>
      </c>
      <c r="I101" s="16">
        <f t="shared" si="3"/>
        <v>32.7</v>
      </c>
      <c r="J101" s="18" t="s">
        <v>20</v>
      </c>
      <c r="K101" s="18" t="s">
        <v>20</v>
      </c>
      <c r="L101" s="18" t="s">
        <v>20</v>
      </c>
      <c r="M101" s="18" t="s">
        <v>20</v>
      </c>
      <c r="N101" s="10" t="s">
        <v>161</v>
      </c>
    </row>
    <row r="102" s="1" customFormat="1" ht="30" customHeight="1" spans="1:14">
      <c r="A102" s="13">
        <v>99</v>
      </c>
      <c r="B102" s="14" t="s">
        <v>16</v>
      </c>
      <c r="C102" s="14" t="s">
        <v>17</v>
      </c>
      <c r="D102" s="15" t="s">
        <v>218</v>
      </c>
      <c r="E102" s="15" t="s">
        <v>219</v>
      </c>
      <c r="F102" s="15">
        <v>327</v>
      </c>
      <c r="G102" s="13">
        <f t="shared" si="2"/>
        <v>65.4</v>
      </c>
      <c r="H102" s="16">
        <f>VLOOKUP(E102,[1]复试成绩!B:E,4,0)</f>
        <v>0</v>
      </c>
      <c r="I102" s="16">
        <f t="shared" si="3"/>
        <v>32.7</v>
      </c>
      <c r="J102" s="18" t="s">
        <v>20</v>
      </c>
      <c r="K102" s="18" t="s">
        <v>20</v>
      </c>
      <c r="L102" s="18" t="s">
        <v>20</v>
      </c>
      <c r="M102" s="18" t="s">
        <v>20</v>
      </c>
      <c r="N102" s="10" t="s">
        <v>161</v>
      </c>
    </row>
    <row r="103" s="1" customFormat="1" ht="30" customHeight="1" spans="1:14">
      <c r="A103" s="13">
        <v>100</v>
      </c>
      <c r="B103" s="14" t="s">
        <v>16</v>
      </c>
      <c r="C103" s="14" t="s">
        <v>17</v>
      </c>
      <c r="D103" s="15" t="s">
        <v>220</v>
      </c>
      <c r="E103" s="15" t="s">
        <v>221</v>
      </c>
      <c r="F103" s="15">
        <v>326</v>
      </c>
      <c r="G103" s="13">
        <f t="shared" si="2"/>
        <v>65.2</v>
      </c>
      <c r="H103" s="16">
        <f>VLOOKUP(E103,[1]复试成绩!B:E,4,0)</f>
        <v>0</v>
      </c>
      <c r="I103" s="16">
        <f t="shared" si="3"/>
        <v>32.6</v>
      </c>
      <c r="J103" s="18" t="s">
        <v>20</v>
      </c>
      <c r="K103" s="18" t="s">
        <v>20</v>
      </c>
      <c r="L103" s="18" t="s">
        <v>20</v>
      </c>
      <c r="M103" s="18" t="s">
        <v>20</v>
      </c>
      <c r="N103" s="10" t="s">
        <v>161</v>
      </c>
    </row>
    <row r="104" s="1" customFormat="1" ht="30" customHeight="1" spans="1:14">
      <c r="A104" s="13">
        <v>101</v>
      </c>
      <c r="B104" s="14" t="s">
        <v>16</v>
      </c>
      <c r="C104" s="14" t="s">
        <v>17</v>
      </c>
      <c r="D104" s="15" t="s">
        <v>222</v>
      </c>
      <c r="E104" s="15" t="s">
        <v>223</v>
      </c>
      <c r="F104" s="15">
        <v>326</v>
      </c>
      <c r="G104" s="13">
        <f t="shared" si="2"/>
        <v>65.2</v>
      </c>
      <c r="H104" s="16">
        <f>VLOOKUP(E104,[1]复试成绩!B:E,4,0)</f>
        <v>0</v>
      </c>
      <c r="I104" s="16">
        <f t="shared" si="3"/>
        <v>32.6</v>
      </c>
      <c r="J104" s="18" t="s">
        <v>20</v>
      </c>
      <c r="K104" s="18" t="s">
        <v>20</v>
      </c>
      <c r="L104" s="18" t="s">
        <v>20</v>
      </c>
      <c r="M104" s="18" t="s">
        <v>20</v>
      </c>
      <c r="N104" s="10" t="s">
        <v>161</v>
      </c>
    </row>
    <row r="105" s="1" customFormat="1" ht="30" customHeight="1" spans="1:14">
      <c r="A105" s="13">
        <v>102</v>
      </c>
      <c r="B105" s="14" t="s">
        <v>16</v>
      </c>
      <c r="C105" s="14" t="s">
        <v>17</v>
      </c>
      <c r="D105" s="15" t="s">
        <v>224</v>
      </c>
      <c r="E105" s="15" t="s">
        <v>225</v>
      </c>
      <c r="F105" s="15">
        <v>324</v>
      </c>
      <c r="G105" s="13">
        <f t="shared" si="2"/>
        <v>64.8</v>
      </c>
      <c r="H105" s="16">
        <f>VLOOKUP(E105,[1]复试成绩!B:E,4,0)</f>
        <v>0</v>
      </c>
      <c r="I105" s="16">
        <f t="shared" si="3"/>
        <v>32.4</v>
      </c>
      <c r="J105" s="18" t="s">
        <v>20</v>
      </c>
      <c r="K105" s="18" t="s">
        <v>20</v>
      </c>
      <c r="L105" s="18" t="s">
        <v>20</v>
      </c>
      <c r="M105" s="18" t="s">
        <v>20</v>
      </c>
      <c r="N105" s="10" t="s">
        <v>161</v>
      </c>
    </row>
    <row r="106" s="1" customFormat="1" ht="30" customHeight="1" spans="1:14">
      <c r="A106" s="13">
        <v>103</v>
      </c>
      <c r="B106" s="14" t="s">
        <v>16</v>
      </c>
      <c r="C106" s="14" t="s">
        <v>17</v>
      </c>
      <c r="D106" s="15" t="s">
        <v>226</v>
      </c>
      <c r="E106" s="15" t="s">
        <v>227</v>
      </c>
      <c r="F106" s="15">
        <v>322</v>
      </c>
      <c r="G106" s="13">
        <f t="shared" si="2"/>
        <v>64.4</v>
      </c>
      <c r="H106" s="16">
        <f>VLOOKUP(E106,[1]复试成绩!B:E,4,0)</f>
        <v>0</v>
      </c>
      <c r="I106" s="16">
        <f t="shared" si="3"/>
        <v>32.2</v>
      </c>
      <c r="J106" s="18" t="s">
        <v>20</v>
      </c>
      <c r="K106" s="18" t="s">
        <v>20</v>
      </c>
      <c r="L106" s="18" t="s">
        <v>20</v>
      </c>
      <c r="M106" s="18" t="s">
        <v>20</v>
      </c>
      <c r="N106" s="10" t="s">
        <v>161</v>
      </c>
    </row>
  </sheetData>
  <mergeCells count="12">
    <mergeCell ref="A1:N1"/>
    <mergeCell ref="B2:C2"/>
    <mergeCell ref="J2:K2"/>
    <mergeCell ref="L2:M2"/>
    <mergeCell ref="A2:A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汐葫芦</cp:lastModifiedBy>
  <dcterms:created xsi:type="dcterms:W3CDTF">2023-04-13T04:13:00Z</dcterms:created>
  <dcterms:modified xsi:type="dcterms:W3CDTF">2023-04-13T04:19:20Z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4DC36663552F479DA1AE64EEE9F4ADAB_11</vt:lpwstr>
  </property>
  <property fmtid="{D5CDD505-2E9C-101B-9397-08002B2CF9AE}" pid="3" name="KSOProductBuildVer">
    <vt:lpwstr>2052-11.1.0.14036</vt:lpwstr>
  </property>
</Properties>
</file>